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运行经费" sheetId="2" r:id="rId1"/>
  </sheets>
  <definedNames>
    <definedName name="_xlnm.Print_Area" localSheetId="0">运行经费!$A$1:$K$27</definedName>
    <definedName name="_xlnm.Print_Titles" localSheetId="0">运行经费!$1:$5</definedName>
  </definedNames>
  <calcPr calcId="144525"/>
</workbook>
</file>

<file path=xl/sharedStrings.xml><?xml version="1.0" encoding="utf-8"?>
<sst xmlns="http://schemas.openxmlformats.org/spreadsheetml/2006/main" count="91" uniqueCount="78">
  <si>
    <t>项目支出绩效自评表</t>
  </si>
  <si>
    <r>
      <rPr>
        <b/>
        <sz val="16"/>
        <rFont val="宋体"/>
        <charset val="134"/>
      </rPr>
      <t>（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年度）</t>
    </r>
  </si>
  <si>
    <t>金额单位：万元</t>
  </si>
  <si>
    <t>项目名称</t>
  </si>
  <si>
    <t>运行经费</t>
  </si>
  <si>
    <t>主管部门</t>
  </si>
  <si>
    <t>北京市机关事务管理局</t>
  </si>
  <si>
    <t>实施单位：</t>
  </si>
  <si>
    <t>北京市北戴河接待服务中心</t>
  </si>
  <si>
    <t>项目负责人</t>
  </si>
  <si>
    <t>耿淑环</t>
  </si>
  <si>
    <t>联系电话</t>
  </si>
  <si>
    <r>
      <rPr>
        <sz val="11"/>
        <rFont val="宋体"/>
        <charset val="134"/>
      </rPr>
      <t>项目资金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（万元）</t>
    </r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</si>
  <si>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</si>
  <si>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</si>
  <si>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</si>
  <si>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</si>
  <si>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</si>
  <si>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</si>
  <si>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</si>
  <si>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其中：当年财政拨款</t>
  </si>
  <si>
    <t>—</t>
  </si>
  <si>
    <r>
      <rPr>
        <sz val="11"/>
        <rFont val="Times New Roman"/>
        <charset val="134"/>
      </rPr>
      <t xml:space="preserve">           </t>
    </r>
    <r>
      <rPr>
        <sz val="11"/>
        <rFont val="宋体"/>
        <charset val="134"/>
      </rPr>
      <t>上年结转资金</t>
    </r>
  </si>
  <si>
    <r>
      <rPr>
        <sz val="11"/>
        <rFont val="Times New Roman"/>
        <charset val="134"/>
      </rPr>
      <t xml:space="preserve">           </t>
    </r>
    <r>
      <rPr>
        <sz val="11"/>
        <rFont val="宋体"/>
        <charset val="134"/>
      </rPr>
      <t>其他资金</t>
    </r>
  </si>
  <si>
    <r>
      <rPr>
        <sz val="11"/>
        <rFont val="宋体"/>
        <charset val="134"/>
      </rPr>
      <t>年度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总体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目标</t>
    </r>
  </si>
  <si>
    <t>预期目标</t>
  </si>
  <si>
    <t>实际完成情况</t>
  </si>
  <si>
    <t>保障北戴河接待服务中心正常运转</t>
  </si>
  <si>
    <t>按照年度工作计划完成维修（护）、设备购置工作，实现目标预期，保障了中心正常运转。</t>
  </si>
  <si>
    <r>
      <rPr>
        <sz val="11"/>
        <rFont val="宋体"/>
        <charset val="134"/>
      </rPr>
      <t>绩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效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标</t>
    </r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</si>
  <si>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</si>
  <si>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</si>
  <si>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</si>
  <si>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</si>
  <si>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</si>
  <si>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</si>
  <si>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r>
      <rPr>
        <sz val="11"/>
        <rFont val="宋体"/>
        <charset val="134"/>
      </rPr>
      <t>产出指标
（</t>
    </r>
    <r>
      <rPr>
        <sz val="11"/>
        <rFont val="Times New Roman"/>
        <charset val="134"/>
      </rPr>
      <t>50</t>
    </r>
    <r>
      <rPr>
        <sz val="11"/>
        <rFont val="宋体"/>
        <charset val="134"/>
      </rPr>
      <t>分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）</t>
    </r>
  </si>
  <si>
    <t>数量指标</t>
  </si>
  <si>
    <r>
      <rPr>
        <sz val="11"/>
        <rFont val="宋体"/>
        <charset val="134"/>
      </rPr>
      <t>每年维护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部电梯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</si>
  <si>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部</t>
    </r>
  </si>
  <si>
    <r>
      <rPr>
        <sz val="11"/>
        <rFont val="Times New Roman"/>
        <charset val="134"/>
      </rPr>
      <t>60</t>
    </r>
    <r>
      <rPr>
        <sz val="11"/>
        <rFont val="宋体"/>
        <charset val="134"/>
      </rPr>
      <t>台空调维护</t>
    </r>
  </si>
  <si>
    <r>
      <rPr>
        <sz val="11"/>
        <rFont val="Times New Roman"/>
        <charset val="134"/>
      </rPr>
      <t>60</t>
    </r>
    <r>
      <rPr>
        <sz val="11"/>
        <rFont val="宋体"/>
        <charset val="134"/>
      </rPr>
      <t>台</t>
    </r>
  </si>
  <si>
    <t>冷冻设备</t>
  </si>
  <si>
    <r>
      <rPr>
        <sz val="11"/>
        <rFont val="Times New Roman"/>
        <charset val="134"/>
      </rPr>
      <t>15</t>
    </r>
    <r>
      <rPr>
        <sz val="11"/>
        <rFont val="宋体"/>
        <charset val="134"/>
      </rPr>
      <t>台</t>
    </r>
  </si>
  <si>
    <t>购置办公设备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</si>
  <si>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台</t>
    </r>
  </si>
  <si>
    <t>质量指标</t>
  </si>
  <si>
    <t>维护达标率</t>
  </si>
  <si>
    <t>采购验收合格率</t>
  </si>
  <si>
    <t>时效指标</t>
  </si>
  <si>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宋体"/>
        <charset val="134"/>
      </rPr>
      <t>日之前完成</t>
    </r>
  </si>
  <si>
    <r>
      <rPr>
        <sz val="11"/>
        <rFont val="Times New Roman"/>
        <charset val="134"/>
      </rPr>
      <t>≤12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</si>
  <si>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12</t>
    </r>
    <r>
      <rPr>
        <sz val="11"/>
        <rFont val="宋体"/>
        <charset val="134"/>
      </rPr>
      <t>个月</t>
    </r>
  </si>
  <si>
    <t>成本指标</t>
  </si>
  <si>
    <t>支付的原材料及物料用品款</t>
  </si>
  <si>
    <r>
      <rPr>
        <sz val="11"/>
        <rFont val="Cambria Math"/>
        <charset val="134"/>
      </rPr>
      <t>≤</t>
    </r>
    <r>
      <rPr>
        <sz val="11"/>
        <rFont val="Times New Roman"/>
        <charset val="134"/>
      </rPr>
      <t>74.24</t>
    </r>
  </si>
  <si>
    <t>支付接待期间的劳务费</t>
  </si>
  <si>
    <r>
      <rPr>
        <sz val="11"/>
        <rFont val="Cambria Math"/>
        <charset val="134"/>
      </rPr>
      <t>≤</t>
    </r>
    <r>
      <rPr>
        <sz val="11"/>
        <rFont val="Times New Roman"/>
        <charset val="134"/>
      </rPr>
      <t>18</t>
    </r>
  </si>
  <si>
    <t>项目预算控制数</t>
  </si>
  <si>
    <r>
      <rPr>
        <sz val="11"/>
        <rFont val="Cambria Math"/>
        <charset val="134"/>
      </rPr>
      <t>≤</t>
    </r>
    <r>
      <rPr>
        <sz val="11"/>
        <rFont val="Times New Roman"/>
        <charset val="134"/>
      </rPr>
      <t>231.622925</t>
    </r>
  </si>
  <si>
    <t>因疫情及机构改制等原因，年初预算未用完。</t>
  </si>
  <si>
    <r>
      <rPr>
        <sz val="11"/>
        <rFont val="宋体"/>
        <charset val="134"/>
      </rPr>
      <t>效益指标
（</t>
    </r>
    <r>
      <rPr>
        <sz val="11"/>
        <rFont val="Times New Roman"/>
        <charset val="134"/>
      </rPr>
      <t>30</t>
    </r>
    <r>
      <rPr>
        <sz val="11"/>
        <rFont val="宋体"/>
        <charset val="134"/>
      </rPr>
      <t>分）</t>
    </r>
  </si>
  <si>
    <t>社会效益指标</t>
  </si>
  <si>
    <t>保障接待工作正常运转</t>
  </si>
  <si>
    <t>定性3-高中低</t>
  </si>
  <si>
    <t>较高效完成保障接待工作</t>
  </si>
  <si>
    <t>社会效益指标实现程度的量化考核有待完善</t>
  </si>
  <si>
    <r>
      <rPr>
        <sz val="11"/>
        <rFont val="宋体"/>
        <charset val="134"/>
      </rPr>
      <t>满意度指标（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分）</t>
    </r>
  </si>
  <si>
    <t>服务对象
满意度指标</t>
  </si>
  <si>
    <t>服务对象满意度</t>
  </si>
  <si>
    <t>≤100%</t>
  </si>
  <si>
    <t>调查方式及样本代表性有待进一步提高。</t>
  </si>
  <si>
    <r>
      <rPr>
        <b/>
        <sz val="11"/>
        <rFont val="宋体"/>
        <charset val="134"/>
      </rPr>
      <t>总</t>
    </r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分</t>
    </r>
  </si>
  <si>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【注】</t>
    </r>
  </si>
  <si>
    <r>
      <rPr>
        <sz val="10"/>
        <rFont val="Times New Roman"/>
        <charset val="134"/>
      </rPr>
      <t xml:space="preserve">       1. </t>
    </r>
    <r>
      <rPr>
        <sz val="10"/>
        <rFont val="宋体"/>
        <charset val="134"/>
      </rPr>
      <t>得分一档最高不能超过该指标值上限。</t>
    </r>
  </si>
  <si>
    <r>
      <rPr>
        <sz val="10"/>
        <rFont val="Times New Roman"/>
        <charset val="134"/>
      </rPr>
      <t xml:space="preserve">       2. </t>
    </r>
    <r>
      <rPr>
        <sz val="10"/>
        <rFont val="宋体"/>
        <charset val="134"/>
      </rPr>
      <t>定量指标若为正向指标，则得分计算方法应用全年实际值（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年度指标值（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*</t>
    </r>
    <r>
      <rPr>
        <sz val="10"/>
        <rFont val="宋体"/>
        <charset val="134"/>
      </rPr>
      <t>该指标分值；若定量指标为反向指标，则得分计算方法应用年度指标值（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全年实际值（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*</t>
    </r>
    <r>
      <rPr>
        <sz val="10"/>
        <rFont val="宋体"/>
        <charset val="134"/>
      </rPr>
      <t>该指标分值。若年初指标值设定偏低，则得分计算方法应用（全年实际值（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）—年度指标值（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年度指标值（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*100%</t>
    </r>
    <r>
      <rPr>
        <sz val="10"/>
        <rFont val="宋体"/>
        <charset val="134"/>
      </rPr>
      <t>。若计算结果在</t>
    </r>
    <r>
      <rPr>
        <sz val="10"/>
        <rFont val="Times New Roman"/>
        <charset val="134"/>
      </rPr>
      <t>200%-300%</t>
    </r>
    <r>
      <rPr>
        <sz val="10"/>
        <rFont val="宋体"/>
        <charset val="134"/>
      </rPr>
      <t>（含</t>
    </r>
    <r>
      <rPr>
        <sz val="10"/>
        <rFont val="Times New Roman"/>
        <charset val="134"/>
      </rPr>
      <t>200%</t>
    </r>
    <r>
      <rPr>
        <sz val="10"/>
        <rFont val="宋体"/>
        <charset val="134"/>
      </rPr>
      <t>）区间，则按照该指标分值的</t>
    </r>
    <r>
      <rPr>
        <sz val="10"/>
        <rFont val="Times New Roman"/>
        <charset val="134"/>
      </rPr>
      <t>10%</t>
    </r>
    <r>
      <rPr>
        <sz val="10"/>
        <rFont val="宋体"/>
        <charset val="134"/>
      </rPr>
      <t>扣分；计算结果在</t>
    </r>
    <r>
      <rPr>
        <sz val="10"/>
        <rFont val="Times New Roman"/>
        <charset val="134"/>
      </rPr>
      <t>300%-500%</t>
    </r>
    <r>
      <rPr>
        <sz val="10"/>
        <rFont val="宋体"/>
        <charset val="134"/>
      </rPr>
      <t>（含</t>
    </r>
    <r>
      <rPr>
        <sz val="10"/>
        <rFont val="Times New Roman"/>
        <charset val="134"/>
      </rPr>
      <t>300%</t>
    </r>
    <r>
      <rPr>
        <sz val="10"/>
        <rFont val="宋体"/>
        <charset val="134"/>
      </rPr>
      <t>）区间，则按照该指标分值的</t>
    </r>
    <r>
      <rPr>
        <sz val="10"/>
        <rFont val="Times New Roman"/>
        <charset val="134"/>
      </rPr>
      <t>20%</t>
    </r>
    <r>
      <rPr>
        <sz val="10"/>
        <rFont val="宋体"/>
        <charset val="134"/>
      </rPr>
      <t>扣分；计算结果高于</t>
    </r>
    <r>
      <rPr>
        <sz val="10"/>
        <rFont val="Times New Roman"/>
        <charset val="134"/>
      </rPr>
      <t>500%</t>
    </r>
    <r>
      <rPr>
        <sz val="10"/>
        <rFont val="宋体"/>
        <charset val="134"/>
      </rPr>
      <t>（含</t>
    </r>
    <r>
      <rPr>
        <sz val="10"/>
        <rFont val="Times New Roman"/>
        <charset val="134"/>
      </rPr>
      <t>500%</t>
    </r>
    <r>
      <rPr>
        <sz val="10"/>
        <rFont val="宋体"/>
        <charset val="134"/>
      </rPr>
      <t>），则按照该指标分值的</t>
    </r>
    <r>
      <rPr>
        <sz val="10"/>
        <rFont val="Times New Roman"/>
        <charset val="134"/>
      </rPr>
      <t>30%</t>
    </r>
    <r>
      <rPr>
        <sz val="10"/>
        <rFont val="宋体"/>
        <charset val="134"/>
      </rPr>
      <t>扣分。</t>
    </r>
  </si>
  <si>
    <r>
      <rPr>
        <sz val="10"/>
        <rFont val="Times New Roman"/>
        <charset val="134"/>
      </rPr>
      <t xml:space="preserve">       3. </t>
    </r>
    <r>
      <rPr>
        <sz val="10"/>
        <rFont val="宋体"/>
        <charset val="134"/>
      </rPr>
      <t>请在“偏差原因分析及改进措施”中说明偏离目标、不能完成目标的原因及拟采取的措施。</t>
    </r>
  </si>
  <si>
    <r>
      <rPr>
        <sz val="10"/>
        <rFont val="Times New Roman"/>
        <charset val="134"/>
      </rPr>
      <t xml:space="preserve">       4. 90</t>
    </r>
    <r>
      <rPr>
        <sz val="10"/>
        <rFont val="宋体"/>
        <charset val="134"/>
      </rPr>
      <t>（含）</t>
    </r>
    <r>
      <rPr>
        <sz val="10"/>
        <rFont val="Times New Roman"/>
        <charset val="134"/>
      </rPr>
      <t>-100</t>
    </r>
    <r>
      <rPr>
        <sz val="10"/>
        <rFont val="宋体"/>
        <charset val="134"/>
      </rPr>
      <t>分为优、</t>
    </r>
    <r>
      <rPr>
        <sz val="10"/>
        <rFont val="Times New Roman"/>
        <charset val="134"/>
      </rPr>
      <t>80</t>
    </r>
    <r>
      <rPr>
        <sz val="10"/>
        <rFont val="宋体"/>
        <charset val="134"/>
      </rPr>
      <t>（含）</t>
    </r>
    <r>
      <rPr>
        <sz val="10"/>
        <rFont val="Times New Roman"/>
        <charset val="134"/>
      </rPr>
      <t>-90</t>
    </r>
    <r>
      <rPr>
        <sz val="10"/>
        <rFont val="宋体"/>
        <charset val="134"/>
      </rPr>
      <t>分为良、</t>
    </r>
    <r>
      <rPr>
        <sz val="10"/>
        <rFont val="Times New Roman"/>
        <charset val="134"/>
      </rPr>
      <t>60</t>
    </r>
    <r>
      <rPr>
        <sz val="10"/>
        <rFont val="宋体"/>
        <charset val="134"/>
      </rPr>
      <t>（含）</t>
    </r>
    <r>
      <rPr>
        <sz val="10"/>
        <rFont val="Times New Roman"/>
        <charset val="134"/>
      </rPr>
      <t>-80</t>
    </r>
    <r>
      <rPr>
        <sz val="10"/>
        <rFont val="宋体"/>
        <charset val="134"/>
      </rPr>
      <t>分为中、</t>
    </r>
    <r>
      <rPr>
        <sz val="10"/>
        <rFont val="Times New Roman"/>
        <charset val="134"/>
      </rPr>
      <t>60</t>
    </r>
    <r>
      <rPr>
        <sz val="10"/>
        <rFont val="宋体"/>
        <charset val="134"/>
      </rPr>
      <t>分以下为差。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</si>
</sst>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  <numFmt numFmtId="178" formatCode="0_);[Red]\(0\)"/>
    <numFmt numFmtId="179" formatCode="0.0_ "/>
  </numFmts>
  <fonts count="32">
    <font>
      <sz val="11"/>
      <color theme="1"/>
      <name val="等线"/>
      <charset val="134"/>
      <scheme val="minor"/>
    </font>
    <font>
      <sz val="16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b/>
      <sz val="16"/>
      <name val="微软雅黑 Light"/>
      <charset val="134"/>
    </font>
    <font>
      <b/>
      <sz val="16"/>
      <name val="Times New Roman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name val="Cambria Math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4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0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9" applyNumberFormat="0" applyFill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5" borderId="43" applyNumberFormat="0" applyAlignment="0" applyProtection="0">
      <alignment vertical="center"/>
    </xf>
    <xf numFmtId="0" fontId="24" fillId="15" borderId="41" applyNumberFormat="0" applyAlignment="0" applyProtection="0">
      <alignment vertical="center"/>
    </xf>
    <xf numFmtId="0" fontId="25" fillId="17" borderId="4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45" applyNumberFormat="0" applyFill="0" applyAlignment="0" applyProtection="0">
      <alignment vertical="center"/>
    </xf>
    <xf numFmtId="0" fontId="27" fillId="0" borderId="4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0"/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2" fillId="0" borderId="4" xfId="0" applyNumberFormat="1" applyFont="1" applyBorder="1" applyAlignment="1">
      <alignment horizontal="justify" vertical="center" wrapText="1"/>
    </xf>
    <xf numFmtId="43" fontId="2" fillId="0" borderId="4" xfId="0" applyNumberFormat="1" applyFont="1" applyBorder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43" fontId="2" fillId="0" borderId="12" xfId="0" applyNumberFormat="1" applyFont="1" applyBorder="1" applyAlignment="1">
      <alignment horizontal="justify" vertical="center" wrapText="1"/>
    </xf>
    <xf numFmtId="43" fontId="2" fillId="0" borderId="12" xfId="0" applyNumberFormat="1" applyFont="1" applyBorder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178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9" fontId="2" fillId="0" borderId="9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 wrapText="1"/>
    </xf>
    <xf numFmtId="43" fontId="2" fillId="0" borderId="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/>
    </xf>
    <xf numFmtId="10" fontId="2" fillId="0" borderId="27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justify" vertical="center" wrapText="1"/>
    </xf>
    <xf numFmtId="177" fontId="3" fillId="0" borderId="29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43" fontId="2" fillId="0" borderId="0" xfId="0" applyNumberFormat="1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justify" vertical="center"/>
    </xf>
    <xf numFmtId="0" fontId="2" fillId="0" borderId="33" xfId="0" applyFont="1" applyBorder="1" applyAlignment="1">
      <alignment horizontal="justify" vertical="center"/>
    </xf>
    <xf numFmtId="0" fontId="2" fillId="0" borderId="34" xfId="0" applyFont="1" applyBorder="1" applyAlignment="1">
      <alignment horizontal="justify" vertical="center"/>
    </xf>
    <xf numFmtId="0" fontId="8" fillId="0" borderId="31" xfId="0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right" vertical="center"/>
    </xf>
    <xf numFmtId="176" fontId="2" fillId="0" borderId="23" xfId="0" applyNumberFormat="1" applyFont="1" applyBorder="1">
      <alignment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9" fontId="2" fillId="0" borderId="9" xfId="0" applyNumberFormat="1" applyFont="1" applyBorder="1" applyAlignment="1">
      <alignment horizontal="justify" vertical="center"/>
    </xf>
    <xf numFmtId="179" fontId="2" fillId="0" borderId="20" xfId="0" applyNumberFormat="1" applyFont="1" applyBorder="1" applyAlignment="1">
      <alignment horizontal="justify" vertical="center"/>
    </xf>
    <xf numFmtId="179" fontId="2" fillId="0" borderId="21" xfId="0" applyNumberFormat="1" applyFont="1" applyBorder="1" applyAlignment="1">
      <alignment horizontal="justify" vertical="center"/>
    </xf>
    <xf numFmtId="179" fontId="8" fillId="0" borderId="9" xfId="0" applyNumberFormat="1" applyFont="1" applyBorder="1" applyAlignment="1">
      <alignment horizontal="justify" vertical="center" wrapText="1"/>
    </xf>
    <xf numFmtId="179" fontId="8" fillId="0" borderId="20" xfId="0" applyNumberFormat="1" applyFont="1" applyBorder="1" applyAlignment="1">
      <alignment horizontal="justify" vertical="center" wrapText="1"/>
    </xf>
    <xf numFmtId="179" fontId="8" fillId="0" borderId="21" xfId="0" applyNumberFormat="1" applyFont="1" applyBorder="1" applyAlignment="1">
      <alignment horizontal="justify" vertical="center" wrapText="1"/>
    </xf>
    <xf numFmtId="179" fontId="8" fillId="0" borderId="9" xfId="0" applyNumberFormat="1" applyFont="1" applyBorder="1" applyAlignment="1">
      <alignment horizontal="justify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CC"/>
      <color rgb="00FF0000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27710</xdr:colOff>
      <xdr:row>6</xdr:row>
      <xdr:rowOff>0</xdr:rowOff>
    </xdr:from>
    <xdr:to>
      <xdr:col>5</xdr:col>
      <xdr:colOff>6927</xdr:colOff>
      <xdr:row>6</xdr:row>
      <xdr:rowOff>429490</xdr:rowOff>
    </xdr:to>
    <xdr:cxnSp>
      <xdr:nvCxnSpPr>
        <xdr:cNvPr id="2" name="直接连接符 1"/>
        <xdr:cNvCxnSpPr/>
      </xdr:nvCxnSpPr>
      <xdr:spPr>
        <a:xfrm>
          <a:off x="2643505" y="1851660"/>
          <a:ext cx="4186555" cy="3181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L33"/>
  <sheetViews>
    <sheetView showGridLines="0" tabSelected="1" workbookViewId="0">
      <pane ySplit="5" topLeftCell="A13" activePane="bottomLeft" state="frozen"/>
      <selection/>
      <selection pane="bottomLeft" activeCell="F13" sqref="F13:K13"/>
    </sheetView>
  </sheetViews>
  <sheetFormatPr defaultColWidth="9" defaultRowHeight="18" customHeight="1"/>
  <cols>
    <col min="1" max="1" width="6.66666666666667" style="5" customWidth="1"/>
    <col min="2" max="2" width="12" style="5" customWidth="1"/>
    <col min="3" max="3" width="15.6666666666667" style="5" customWidth="1"/>
    <col min="4" max="4" width="34.4416666666667" style="5" customWidth="1"/>
    <col min="5" max="5" width="20.775" style="5" customWidth="1"/>
    <col min="6" max="6" width="19" style="6" customWidth="1"/>
    <col min="7" max="8" width="13.775" style="5" customWidth="1"/>
    <col min="9" max="10" width="10.775" style="5" customWidth="1"/>
    <col min="11" max="11" width="5.21666666666667" style="5" customWidth="1"/>
    <col min="12" max="12" width="18.775" style="5" customWidth="1"/>
    <col min="13" max="16384" width="9" style="5"/>
  </cols>
  <sheetData>
    <row r="1" s="1" customFormat="1" ht="34.95" customHeight="1" spans="1:11">
      <c r="A1" s="7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</row>
    <row r="2" s="1" customFormat="1" ht="20.25" spans="1:11">
      <c r="A2" s="10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</row>
    <row r="3" ht="15.9" customHeight="1" spans="9:11">
      <c r="I3" s="84"/>
      <c r="K3" s="85" t="s">
        <v>2</v>
      </c>
    </row>
    <row r="4" ht="24.9" customHeight="1" spans="1:11">
      <c r="A4" s="11" t="s">
        <v>3</v>
      </c>
      <c r="B4" s="12"/>
      <c r="C4" s="12"/>
      <c r="D4" s="13" t="s">
        <v>4</v>
      </c>
      <c r="E4" s="12"/>
      <c r="F4" s="14"/>
      <c r="G4" s="12"/>
      <c r="H4" s="12"/>
      <c r="I4" s="12"/>
      <c r="J4" s="12"/>
      <c r="K4" s="86"/>
    </row>
    <row r="5" ht="24.9" customHeight="1" spans="1:11">
      <c r="A5" s="15" t="s">
        <v>5</v>
      </c>
      <c r="B5" s="16"/>
      <c r="C5" s="16"/>
      <c r="D5" s="17" t="s">
        <v>6</v>
      </c>
      <c r="E5" s="16"/>
      <c r="F5" s="18"/>
      <c r="G5" s="16"/>
      <c r="H5" s="17" t="s">
        <v>7</v>
      </c>
      <c r="I5" s="87" t="s">
        <v>8</v>
      </c>
      <c r="J5" s="88"/>
      <c r="K5" s="89"/>
    </row>
    <row r="6" ht="24.9" customHeight="1" spans="1:11">
      <c r="A6" s="19" t="s">
        <v>9</v>
      </c>
      <c r="B6" s="20"/>
      <c r="C6" s="20"/>
      <c r="D6" s="21" t="s">
        <v>10</v>
      </c>
      <c r="E6" s="20"/>
      <c r="F6" s="22"/>
      <c r="G6" s="20"/>
      <c r="H6" s="21" t="s">
        <v>11</v>
      </c>
      <c r="I6" s="90">
        <v>69642255</v>
      </c>
      <c r="J6" s="91"/>
      <c r="K6" s="92"/>
    </row>
    <row r="7" ht="25.05" customHeight="1" spans="1:11">
      <c r="A7" s="23" t="s">
        <v>12</v>
      </c>
      <c r="B7" s="12"/>
      <c r="C7" s="12"/>
      <c r="D7" s="24"/>
      <c r="E7" s="25"/>
      <c r="F7" s="26" t="s">
        <v>13</v>
      </c>
      <c r="G7" s="26" t="s">
        <v>14</v>
      </c>
      <c r="H7" s="26" t="s">
        <v>15</v>
      </c>
      <c r="I7" s="26" t="s">
        <v>16</v>
      </c>
      <c r="J7" s="26" t="s">
        <v>17</v>
      </c>
      <c r="K7" s="93" t="s">
        <v>18</v>
      </c>
    </row>
    <row r="8" ht="19.95" customHeight="1" spans="1:11">
      <c r="A8" s="27"/>
      <c r="B8" s="16"/>
      <c r="C8" s="16"/>
      <c r="D8" s="28" t="s">
        <v>19</v>
      </c>
      <c r="E8" s="29"/>
      <c r="F8" s="30">
        <f>F9+F10+F11</f>
        <v>231.62</v>
      </c>
      <c r="G8" s="31">
        <f>G9+G10+G11</f>
        <v>231.62</v>
      </c>
      <c r="H8" s="31">
        <f>H9+H10+H11</f>
        <v>126.94</v>
      </c>
      <c r="I8" s="57">
        <v>10</v>
      </c>
      <c r="J8" s="94">
        <f>H8/G8</f>
        <v>0.548052845177446</v>
      </c>
      <c r="K8" s="95">
        <f>I8*J8</f>
        <v>5.48052845177446</v>
      </c>
    </row>
    <row r="9" ht="19.95" customHeight="1" spans="1:11">
      <c r="A9" s="27"/>
      <c r="B9" s="16"/>
      <c r="C9" s="16"/>
      <c r="D9" s="28" t="s">
        <v>20</v>
      </c>
      <c r="E9" s="29"/>
      <c r="F9" s="30">
        <v>231.62</v>
      </c>
      <c r="G9" s="30">
        <v>231.62</v>
      </c>
      <c r="H9" s="31">
        <v>126.94</v>
      </c>
      <c r="I9" s="57" t="s">
        <v>21</v>
      </c>
      <c r="J9" s="94">
        <f t="shared" ref="J9:J11" si="0">H9/G9</f>
        <v>0.548052845177446</v>
      </c>
      <c r="K9" s="96" t="s">
        <v>21</v>
      </c>
    </row>
    <row r="10" ht="19.95" customHeight="1" spans="1:11">
      <c r="A10" s="27"/>
      <c r="B10" s="16"/>
      <c r="C10" s="16"/>
      <c r="D10" s="32" t="s">
        <v>22</v>
      </c>
      <c r="E10" s="29"/>
      <c r="F10" s="30"/>
      <c r="G10" s="31"/>
      <c r="H10" s="31">
        <v>0</v>
      </c>
      <c r="I10" s="57" t="s">
        <v>21</v>
      </c>
      <c r="J10" s="94" t="e">
        <f t="shared" si="0"/>
        <v>#DIV/0!</v>
      </c>
      <c r="K10" s="96" t="s">
        <v>21</v>
      </c>
    </row>
    <row r="11" ht="19.95" customHeight="1" spans="1:11">
      <c r="A11" s="33"/>
      <c r="B11" s="34"/>
      <c r="C11" s="34"/>
      <c r="D11" s="35" t="s">
        <v>23</v>
      </c>
      <c r="E11" s="36"/>
      <c r="F11" s="37"/>
      <c r="G11" s="38"/>
      <c r="H11" s="38">
        <v>0</v>
      </c>
      <c r="I11" s="97" t="s">
        <v>21</v>
      </c>
      <c r="J11" s="94" t="e">
        <f t="shared" si="0"/>
        <v>#DIV/0!</v>
      </c>
      <c r="K11" s="98" t="s">
        <v>21</v>
      </c>
    </row>
    <row r="12" ht="25.05" customHeight="1" spans="1:11">
      <c r="A12" s="39" t="s">
        <v>24</v>
      </c>
      <c r="B12" s="40" t="s">
        <v>25</v>
      </c>
      <c r="C12" s="41"/>
      <c r="D12" s="41"/>
      <c r="E12" s="42"/>
      <c r="F12" s="43" t="s">
        <v>26</v>
      </c>
      <c r="G12" s="41"/>
      <c r="H12" s="41"/>
      <c r="I12" s="41"/>
      <c r="J12" s="41"/>
      <c r="K12" s="42"/>
    </row>
    <row r="13" ht="90" customHeight="1" spans="1:11">
      <c r="A13" s="44"/>
      <c r="B13" s="45" t="s">
        <v>27</v>
      </c>
      <c r="C13" s="46"/>
      <c r="D13" s="46"/>
      <c r="E13" s="47"/>
      <c r="F13" s="48" t="s">
        <v>28</v>
      </c>
      <c r="G13" s="46"/>
      <c r="H13" s="46"/>
      <c r="I13" s="46"/>
      <c r="J13" s="46"/>
      <c r="K13" s="47"/>
    </row>
    <row r="14" s="2" customFormat="1" ht="25.05" customHeight="1" spans="1:12">
      <c r="A14" s="49" t="s">
        <v>29</v>
      </c>
      <c r="B14" s="17" t="s">
        <v>30</v>
      </c>
      <c r="C14" s="17" t="s">
        <v>31</v>
      </c>
      <c r="D14" s="17" t="s">
        <v>32</v>
      </c>
      <c r="E14" s="50" t="s">
        <v>33</v>
      </c>
      <c r="F14" s="51" t="s">
        <v>34</v>
      </c>
      <c r="G14" s="17" t="s">
        <v>16</v>
      </c>
      <c r="H14" s="52" t="s">
        <v>18</v>
      </c>
      <c r="I14" s="99" t="s">
        <v>35</v>
      </c>
      <c r="J14" s="100"/>
      <c r="K14" s="101"/>
      <c r="L14" s="102"/>
    </row>
    <row r="15" ht="19.95" customHeight="1" spans="1:11">
      <c r="A15" s="53"/>
      <c r="B15" s="54" t="s">
        <v>36</v>
      </c>
      <c r="C15" s="21" t="s">
        <v>37</v>
      </c>
      <c r="D15" s="55" t="s">
        <v>38</v>
      </c>
      <c r="E15" s="16" t="s">
        <v>39</v>
      </c>
      <c r="F15" s="56" t="s">
        <v>39</v>
      </c>
      <c r="G15" s="57">
        <v>2</v>
      </c>
      <c r="H15" s="58">
        <v>2</v>
      </c>
      <c r="I15" s="103"/>
      <c r="J15" s="104"/>
      <c r="K15" s="105"/>
    </row>
    <row r="16" ht="19.95" customHeight="1" spans="1:11">
      <c r="A16" s="53"/>
      <c r="B16" s="59"/>
      <c r="C16" s="60"/>
      <c r="D16" s="61" t="s">
        <v>40</v>
      </c>
      <c r="E16" s="16" t="s">
        <v>41</v>
      </c>
      <c r="F16" s="56" t="s">
        <v>41</v>
      </c>
      <c r="G16" s="57">
        <v>2</v>
      </c>
      <c r="H16" s="58">
        <v>2</v>
      </c>
      <c r="I16" s="103"/>
      <c r="J16" s="104"/>
      <c r="K16" s="105"/>
    </row>
    <row r="17" ht="19.95" customHeight="1" spans="1:11">
      <c r="A17" s="53"/>
      <c r="B17" s="59"/>
      <c r="C17" s="60"/>
      <c r="D17" s="55" t="s">
        <v>42</v>
      </c>
      <c r="E17" s="16" t="s">
        <v>43</v>
      </c>
      <c r="F17" s="56" t="s">
        <v>43</v>
      </c>
      <c r="G17" s="57">
        <v>3</v>
      </c>
      <c r="H17" s="58">
        <v>3</v>
      </c>
      <c r="I17" s="103"/>
      <c r="J17" s="104"/>
      <c r="K17" s="105"/>
    </row>
    <row r="18" ht="19.95" customHeight="1" spans="1:11">
      <c r="A18" s="53"/>
      <c r="B18" s="59"/>
      <c r="C18" s="60"/>
      <c r="D18" s="55" t="s">
        <v>44</v>
      </c>
      <c r="E18" s="16" t="s">
        <v>45</v>
      </c>
      <c r="F18" s="56" t="s">
        <v>45</v>
      </c>
      <c r="G18" s="57">
        <v>3</v>
      </c>
      <c r="H18" s="58">
        <v>3</v>
      </c>
      <c r="I18" s="103"/>
      <c r="J18" s="104"/>
      <c r="K18" s="105"/>
    </row>
    <row r="19" ht="19.95" customHeight="1" spans="1:11">
      <c r="A19" s="53"/>
      <c r="B19" s="59"/>
      <c r="C19" s="21" t="s">
        <v>46</v>
      </c>
      <c r="D19" s="55" t="s">
        <v>47</v>
      </c>
      <c r="E19" s="62">
        <v>1</v>
      </c>
      <c r="F19" s="63">
        <v>1</v>
      </c>
      <c r="G19" s="57">
        <v>7</v>
      </c>
      <c r="H19" s="58">
        <v>7</v>
      </c>
      <c r="I19" s="103"/>
      <c r="J19" s="104"/>
      <c r="K19" s="105"/>
    </row>
    <row r="20" ht="19.95" customHeight="1" spans="1:11">
      <c r="A20" s="53"/>
      <c r="B20" s="59"/>
      <c r="C20" s="60"/>
      <c r="D20" s="55" t="s">
        <v>48</v>
      </c>
      <c r="E20" s="62">
        <v>1</v>
      </c>
      <c r="F20" s="63">
        <v>1</v>
      </c>
      <c r="G20" s="57">
        <v>8</v>
      </c>
      <c r="H20" s="58">
        <v>8</v>
      </c>
      <c r="I20" s="103"/>
      <c r="J20" s="104"/>
      <c r="K20" s="105"/>
    </row>
    <row r="21" ht="19.95" customHeight="1" spans="1:11">
      <c r="A21" s="53"/>
      <c r="B21" s="59"/>
      <c r="C21" s="21" t="s">
        <v>49</v>
      </c>
      <c r="D21" s="61" t="s">
        <v>50</v>
      </c>
      <c r="E21" s="64" t="s">
        <v>51</v>
      </c>
      <c r="F21" s="63" t="s">
        <v>52</v>
      </c>
      <c r="G21" s="57">
        <v>15</v>
      </c>
      <c r="H21" s="58">
        <v>15</v>
      </c>
      <c r="I21" s="103"/>
      <c r="J21" s="104"/>
      <c r="K21" s="105"/>
    </row>
    <row r="22" ht="19.95" customHeight="1" spans="1:11">
      <c r="A22" s="53"/>
      <c r="B22" s="59"/>
      <c r="C22" s="21" t="s">
        <v>53</v>
      </c>
      <c r="D22" s="55" t="s">
        <v>54</v>
      </c>
      <c r="E22" s="65" t="s">
        <v>55</v>
      </c>
      <c r="F22" s="66">
        <v>74.24</v>
      </c>
      <c r="G22" s="57">
        <v>3</v>
      </c>
      <c r="H22" s="58">
        <v>3</v>
      </c>
      <c r="I22" s="103"/>
      <c r="J22" s="104"/>
      <c r="K22" s="105"/>
    </row>
    <row r="23" ht="19.95" customHeight="1" spans="1:11">
      <c r="A23" s="53"/>
      <c r="B23" s="59"/>
      <c r="C23" s="60"/>
      <c r="D23" s="55" t="s">
        <v>56</v>
      </c>
      <c r="E23" s="67" t="s">
        <v>57</v>
      </c>
      <c r="F23" s="66">
        <v>18</v>
      </c>
      <c r="G23" s="57">
        <v>3</v>
      </c>
      <c r="H23" s="58">
        <v>3</v>
      </c>
      <c r="I23" s="103"/>
      <c r="J23" s="104"/>
      <c r="K23" s="105"/>
    </row>
    <row r="24" ht="45" customHeight="1" spans="1:11">
      <c r="A24" s="53"/>
      <c r="B24" s="68"/>
      <c r="C24" s="69"/>
      <c r="D24" s="55" t="s">
        <v>58</v>
      </c>
      <c r="E24" s="67" t="s">
        <v>59</v>
      </c>
      <c r="F24" s="66">
        <v>126.94</v>
      </c>
      <c r="G24" s="57">
        <v>4</v>
      </c>
      <c r="H24" s="58">
        <v>4</v>
      </c>
      <c r="I24" s="106" t="s">
        <v>60</v>
      </c>
      <c r="J24" s="107"/>
      <c r="K24" s="108"/>
    </row>
    <row r="25" ht="45" customHeight="1" spans="1:11">
      <c r="A25" s="53"/>
      <c r="B25" s="54" t="s">
        <v>61</v>
      </c>
      <c r="C25" s="21" t="s">
        <v>62</v>
      </c>
      <c r="D25" s="55" t="s">
        <v>63</v>
      </c>
      <c r="E25" s="70" t="s">
        <v>64</v>
      </c>
      <c r="F25" s="71" t="s">
        <v>65</v>
      </c>
      <c r="G25" s="57">
        <v>30</v>
      </c>
      <c r="H25" s="58">
        <v>27.5</v>
      </c>
      <c r="I25" s="109" t="s">
        <v>66</v>
      </c>
      <c r="J25" s="104"/>
      <c r="K25" s="105"/>
    </row>
    <row r="26" ht="34.95" customHeight="1" spans="1:11">
      <c r="A26" s="53"/>
      <c r="B26" s="54" t="s">
        <v>67</v>
      </c>
      <c r="C26" s="54" t="s">
        <v>68</v>
      </c>
      <c r="D26" s="72" t="s">
        <v>69</v>
      </c>
      <c r="E26" s="73" t="s">
        <v>70</v>
      </c>
      <c r="F26" s="74" t="s">
        <v>70</v>
      </c>
      <c r="G26" s="57">
        <v>10</v>
      </c>
      <c r="H26" s="58">
        <v>7.5</v>
      </c>
      <c r="I26" s="109" t="s">
        <v>71</v>
      </c>
      <c r="J26" s="104"/>
      <c r="K26" s="105"/>
    </row>
    <row r="27" s="3" customFormat="1" ht="20.1" customHeight="1" spans="1:11">
      <c r="A27" s="75" t="s">
        <v>72</v>
      </c>
      <c r="B27" s="76"/>
      <c r="C27" s="76"/>
      <c r="D27" s="76"/>
      <c r="E27" s="76"/>
      <c r="F27" s="77"/>
      <c r="G27" s="78">
        <f>SUM(G15:G26)+I8</f>
        <v>100</v>
      </c>
      <c r="H27" s="79">
        <f>SUM(H15:H26)+K8</f>
        <v>90.4805284517745</v>
      </c>
      <c r="I27" s="110" t="s">
        <v>21</v>
      </c>
      <c r="J27" s="111"/>
      <c r="K27" s="112"/>
    </row>
    <row r="28" ht="9.9" customHeight="1" spans="1:11">
      <c r="A28" s="80"/>
      <c r="B28" s="80"/>
      <c r="C28" s="80"/>
      <c r="D28" s="80"/>
      <c r="E28" s="80"/>
      <c r="F28" s="81"/>
      <c r="G28" s="80"/>
      <c r="H28" s="80"/>
      <c r="I28" s="80"/>
      <c r="J28" s="80"/>
      <c r="K28" s="80"/>
    </row>
    <row r="29" s="4" customFormat="1" hidden="1" customHeight="1" spans="1:6">
      <c r="A29" s="4" t="s">
        <v>73</v>
      </c>
      <c r="F29" s="82"/>
    </row>
    <row r="30" s="4" customFormat="1" ht="16.05" hidden="1" customHeight="1" spans="1:11">
      <c r="A30" s="83" t="s">
        <v>74</v>
      </c>
      <c r="B30" s="83"/>
      <c r="C30" s="83"/>
      <c r="D30" s="83"/>
      <c r="E30" s="83"/>
      <c r="F30" s="82"/>
      <c r="G30" s="83"/>
      <c r="H30" s="83"/>
      <c r="I30" s="83"/>
      <c r="J30" s="83"/>
      <c r="K30" s="83"/>
    </row>
    <row r="31" s="4" customFormat="1" ht="60" hidden="1" customHeight="1" spans="1:11">
      <c r="A31" s="83" t="s">
        <v>75</v>
      </c>
      <c r="B31" s="83"/>
      <c r="C31" s="83"/>
      <c r="D31" s="83"/>
      <c r="E31" s="83"/>
      <c r="F31" s="82"/>
      <c r="G31" s="83"/>
      <c r="H31" s="83"/>
      <c r="I31" s="83"/>
      <c r="J31" s="83"/>
      <c r="K31" s="83"/>
    </row>
    <row r="32" s="4" customFormat="1" ht="16.05" hidden="1" customHeight="1" spans="1:11">
      <c r="A32" s="83" t="s">
        <v>76</v>
      </c>
      <c r="B32" s="83"/>
      <c r="C32" s="83"/>
      <c r="D32" s="83"/>
      <c r="E32" s="83"/>
      <c r="F32" s="82"/>
      <c r="G32" s="83"/>
      <c r="H32" s="83"/>
      <c r="I32" s="83"/>
      <c r="J32" s="83"/>
      <c r="K32" s="83"/>
    </row>
    <row r="33" s="4" customFormat="1" ht="16.05" hidden="1" customHeight="1" spans="1:11">
      <c r="A33" s="83" t="s">
        <v>77</v>
      </c>
      <c r="B33" s="83"/>
      <c r="C33" s="83"/>
      <c r="D33" s="83"/>
      <c r="E33" s="83"/>
      <c r="F33" s="82"/>
      <c r="G33" s="83"/>
      <c r="H33" s="83"/>
      <c r="I33" s="83"/>
      <c r="J33" s="83"/>
      <c r="K33" s="83"/>
    </row>
  </sheetData>
  <mergeCells count="41">
    <mergeCell ref="A1:K1"/>
    <mergeCell ref="A2:K2"/>
    <mergeCell ref="A4:C4"/>
    <mergeCell ref="D4:K4"/>
    <mergeCell ref="A5:C5"/>
    <mergeCell ref="D5:G5"/>
    <mergeCell ref="I5:K5"/>
    <mergeCell ref="A6:C6"/>
    <mergeCell ref="D6:G6"/>
    <mergeCell ref="I6:K6"/>
    <mergeCell ref="D7:E7"/>
    <mergeCell ref="D8:E8"/>
    <mergeCell ref="D9:E9"/>
    <mergeCell ref="D10:E10"/>
    <mergeCell ref="D11:E11"/>
    <mergeCell ref="B12:E12"/>
    <mergeCell ref="F12:K12"/>
    <mergeCell ref="B13:E13"/>
    <mergeCell ref="F13:K13"/>
    <mergeCell ref="I14:K14"/>
    <mergeCell ref="I15:K15"/>
    <mergeCell ref="I16:K16"/>
    <mergeCell ref="I18:K18"/>
    <mergeCell ref="I21:K21"/>
    <mergeCell ref="I22:K22"/>
    <mergeCell ref="I24:K24"/>
    <mergeCell ref="I25:K25"/>
    <mergeCell ref="I26:K26"/>
    <mergeCell ref="A27:F27"/>
    <mergeCell ref="I27:K27"/>
    <mergeCell ref="A30:K30"/>
    <mergeCell ref="A31:K31"/>
    <mergeCell ref="A32:K32"/>
    <mergeCell ref="A33:K33"/>
    <mergeCell ref="A12:A13"/>
    <mergeCell ref="A14:A26"/>
    <mergeCell ref="B15:B24"/>
    <mergeCell ref="C15:C18"/>
    <mergeCell ref="C19:C20"/>
    <mergeCell ref="C22:C24"/>
    <mergeCell ref="A7:C11"/>
  </mergeCells>
  <printOptions horizontalCentered="1"/>
  <pageMargins left="0.78740157480315" right="0.393700787401575" top="0.984251968503937" bottom="0.590551181102362" header="0.31496062992126" footer="0.31496062992126"/>
  <pageSetup paperSize="9" scale="56" orientation="landscape" blackAndWhite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运行经费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Panyingkai</dc:creator>
  <cp:lastModifiedBy> 耿淑环</cp:lastModifiedBy>
  <dcterms:created xsi:type="dcterms:W3CDTF">2020-06-07T15:45:00Z</dcterms:created>
  <cp:lastPrinted>2022-05-29T16:38:00Z</cp:lastPrinted>
  <dcterms:modified xsi:type="dcterms:W3CDTF">2023-08-18T01:49:52Z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63E5EA4EDDAD4DDA927C7883927BBBFF</vt:lpwstr>
  </property>
  <property fmtid="{D5CDD505-2E9C-101B-9397-08002B2CF9AE}" pid="3" name="KSOProductBuildVer">
    <vt:lpwstr>2052-10.8.2.7090</vt:lpwstr>
  </property>
  <property fmtid="{D5CDD505-2E9C-101B-9397-08002B2CF9AE}" pid="4" name="commondata">
    <vt:lpwstr>eyJoZGlkIjoiMTMxMGNkYTJhN2NkODc0MzYwZWZhYmI0Y2E4ZDVlOGEifQ==</vt:lpwstr>
  </property>
</Properties>
</file>