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/>
  </bookViews>
  <sheets>
    <sheet name="项目" sheetId="2" r:id="rId1"/>
  </sheets>
  <definedNames>
    <definedName name="_xlnm.Print_Area" localSheetId="0">项目!$A$1:$K$31</definedName>
    <definedName name="_xlnm.Print_Titles" localSheetId="0">项目!$1:$5</definedName>
  </definedNames>
  <calcPr calcId="144525"/>
</workbook>
</file>

<file path=xl/sharedStrings.xml><?xml version="1.0" encoding="utf-8"?>
<sst xmlns="http://schemas.openxmlformats.org/spreadsheetml/2006/main" count="112" uniqueCount="96">
  <si>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</si>
  <si>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</si>
  <si>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</si>
  <si>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</si>
  <si>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r>
      <rPr>
        <sz val="11"/>
        <rFont val="宋体"/>
        <charset val="134"/>
      </rPr>
      <t>防洪防汛工程</t>
    </r>
  </si>
  <si>
    <r>
      <rPr>
        <sz val="11"/>
        <rFont val="宋体"/>
        <charset val="134"/>
      </rPr>
      <t>主管部门</t>
    </r>
  </si>
  <si>
    <r>
      <rPr>
        <sz val="11"/>
        <rFont val="宋体"/>
        <charset val="134"/>
      </rPr>
      <t>北京市机关事务管理局</t>
    </r>
  </si>
  <si>
    <r>
      <rPr>
        <sz val="11"/>
        <rFont val="宋体"/>
        <charset val="134"/>
      </rPr>
      <t>实施单位：</t>
    </r>
  </si>
  <si>
    <r>
      <rPr>
        <sz val="11"/>
        <rFont val="宋体"/>
        <charset val="134"/>
      </rPr>
      <t>宽沟会议中心</t>
    </r>
  </si>
  <si>
    <r>
      <rPr>
        <sz val="11"/>
        <rFont val="宋体"/>
        <charset val="134"/>
      </rPr>
      <t>项目负责人</t>
    </r>
  </si>
  <si>
    <r>
      <rPr>
        <sz val="11"/>
        <rFont val="宋体"/>
        <charset val="134"/>
      </rPr>
      <t>杨凤山</t>
    </r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</si>
  <si>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</si>
  <si>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
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</si>
  <si>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</si>
  <si>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</si>
  <si>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</si>
  <si>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</si>
  <si>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r>
      <rPr>
        <sz val="11"/>
        <rFont val="宋体"/>
        <charset val="134"/>
      </rPr>
      <t>执行率</t>
    </r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</si>
  <si>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</si>
  <si>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</si>
  <si>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</si>
  <si>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</si>
  <si>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</si>
  <si>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</si>
  <si>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
总体
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</si>
  <si>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</si>
  <si>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</si>
  <si>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在雨季到来之际充分做好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全院各区域地下水排放及屋面排水通畅。</t>
    </r>
    <r>
      <rPr>
        <sz val="11"/>
        <rFont val="Times New Roman"/>
        <charset val="134"/>
      </rPr>
      <t xml:space="preserve"> 
</t>
    </r>
    <r>
      <rPr>
        <sz val="11"/>
        <rFont val="宋体"/>
        <charset val="134"/>
      </rPr>
      <t>新建的防洪防汛工程，通过对屋面做防水及设置集水坑等方式，解决夏季积水问题。</t>
    </r>
  </si>
  <si>
    <r>
      <rPr>
        <sz val="11"/>
        <rFont val="Times New Roman"/>
        <charset val="134"/>
      </rPr>
      <t>1.</t>
    </r>
    <r>
      <rPr>
        <sz val="11"/>
        <rFont val="宋体"/>
        <charset val="134"/>
      </rPr>
      <t xml:space="preserve">完成西四合院屋面防水及瓦面修复；
</t>
    </r>
    <r>
      <rPr>
        <sz val="11"/>
        <rFont val="Times New Roman"/>
        <charset val="134"/>
      </rPr>
      <t>2.</t>
    </r>
    <r>
      <rPr>
        <sz val="11"/>
        <rFont val="宋体"/>
        <charset val="134"/>
      </rPr>
      <t xml:space="preserve">完成会议楼宿舍楼屋面防水新做；
</t>
    </r>
    <r>
      <rPr>
        <sz val="11"/>
        <rFont val="Times New Roman"/>
        <charset val="134"/>
      </rPr>
      <t>3.</t>
    </r>
    <r>
      <rPr>
        <sz val="11"/>
        <rFont val="宋体"/>
        <charset val="134"/>
      </rPr>
      <t>完成雨水沟、井的修复与加大工程，实现了该区域防洪防漏目标，排除了由此带来的安全隐患。</t>
    </r>
  </si>
  <si>
    <r>
      <rPr>
        <sz val="11"/>
        <rFont val="宋体"/>
        <charset val="134"/>
      </rPr>
      <t>绩
效
指
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</si>
  <si>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</si>
  <si>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</si>
  <si>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</si>
  <si>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</si>
  <si>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</si>
  <si>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</si>
  <si>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</si>
  <si>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</si>
  <si>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r>
      <rPr>
        <sz val="11"/>
        <rFont val="宋体"/>
        <charset val="134"/>
      </rPr>
      <t>各项防汛设备</t>
    </r>
  </si>
  <si>
    <t>设施齐备</t>
  </si>
  <si>
    <r>
      <rPr>
        <sz val="11"/>
        <rFont val="宋体"/>
        <charset val="134"/>
      </rPr>
      <t>完成雨水沟、井修复</t>
    </r>
  </si>
  <si>
    <r>
      <rPr>
        <sz val="11"/>
        <rFont val="宋体"/>
        <charset val="134"/>
      </rPr>
      <t>防汛设备设施完成修护数量不够明确</t>
    </r>
  </si>
  <si>
    <r>
      <rPr>
        <sz val="11"/>
        <rFont val="宋体"/>
        <charset val="134"/>
      </rPr>
      <t>会议楼屋面做防水</t>
    </r>
  </si>
  <si>
    <t>约2500平米</t>
  </si>
  <si>
    <r>
      <rPr>
        <sz val="11"/>
        <rFont val="宋体"/>
        <charset val="134"/>
      </rPr>
      <t>新做会议楼屋面防水</t>
    </r>
    <r>
      <rPr>
        <sz val="11"/>
        <rFont val="Times New Roman"/>
        <charset val="134"/>
      </rPr>
      <t>2600</t>
    </r>
    <r>
      <rPr>
        <sz val="11"/>
        <rFont val="宋体"/>
        <charset val="134"/>
      </rPr>
      <t>平米</t>
    </r>
  </si>
  <si>
    <r>
      <rPr>
        <sz val="11"/>
        <rFont val="宋体"/>
        <charset val="134"/>
      </rPr>
      <t>宿舍楼屋面做防水</t>
    </r>
  </si>
  <si>
    <t>约2900平米</t>
  </si>
  <si>
    <r>
      <rPr>
        <sz val="11"/>
        <rFont val="宋体"/>
        <charset val="134"/>
      </rPr>
      <t>新做宿舍楼屋面防水</t>
    </r>
    <r>
      <rPr>
        <sz val="11"/>
        <rFont val="Times New Roman"/>
        <charset val="134"/>
      </rPr>
      <t>3000</t>
    </r>
    <r>
      <rPr>
        <sz val="11"/>
        <rFont val="宋体"/>
        <charset val="134"/>
      </rPr>
      <t>平米</t>
    </r>
  </si>
  <si>
    <t>更换雨水箅子</t>
  </si>
  <si>
    <r>
      <rPr>
        <sz val="11"/>
        <rFont val="宋体"/>
        <charset val="134"/>
      </rPr>
      <t>屋面更换</t>
    </r>
  </si>
  <si>
    <t>已完成更换屋面雨水箅子</t>
  </si>
  <si>
    <t>完成更换雨水箅子的数量不够明确</t>
  </si>
  <si>
    <r>
      <rPr>
        <sz val="11"/>
        <rFont val="宋体"/>
        <charset val="134"/>
      </rPr>
      <t>四合院更换破损屋面瓦</t>
    </r>
  </si>
  <si>
    <r>
      <rPr>
        <sz val="11"/>
        <rFont val="宋体"/>
        <charset val="134"/>
      </rPr>
      <t>更换破损屋面瓦</t>
    </r>
  </si>
  <si>
    <r>
      <rPr>
        <sz val="11"/>
        <rFont val="宋体"/>
        <charset val="134"/>
      </rPr>
      <t>已完成更换四合院屋面瓦</t>
    </r>
  </si>
  <si>
    <r>
      <rPr>
        <sz val="11"/>
        <rFont val="宋体"/>
        <charset val="134"/>
      </rPr>
      <t>完成更换破损屋面瓦的数量不够明确</t>
    </r>
  </si>
  <si>
    <r>
      <rPr>
        <sz val="11"/>
        <rFont val="宋体"/>
        <charset val="134"/>
      </rPr>
      <t>质量指标</t>
    </r>
  </si>
  <si>
    <r>
      <rPr>
        <sz val="11"/>
        <rFont val="宋体"/>
        <charset val="134"/>
      </rPr>
      <t>排水通畅</t>
    </r>
  </si>
  <si>
    <r>
      <rPr>
        <sz val="11"/>
        <rFont val="宋体"/>
        <charset val="134"/>
      </rPr>
      <t>通畅</t>
    </r>
  </si>
  <si>
    <r>
      <rPr>
        <sz val="11"/>
        <rFont val="宋体"/>
        <charset val="134"/>
      </rPr>
      <t>遇到汛期有效控制</t>
    </r>
  </si>
  <si>
    <r>
      <rPr>
        <sz val="11"/>
        <rFont val="宋体"/>
        <charset val="134"/>
      </rPr>
      <t>有效控制</t>
    </r>
  </si>
  <si>
    <r>
      <rPr>
        <sz val="11"/>
        <rFont val="宋体"/>
        <charset val="134"/>
      </rPr>
      <t>汛期有效控制质量达标的量化支撑材料不够充分</t>
    </r>
  </si>
  <si>
    <r>
      <rPr>
        <sz val="11"/>
        <rFont val="宋体"/>
        <charset val="134"/>
      </rPr>
      <t>时效指标</t>
    </r>
  </si>
  <si>
    <r>
      <rPr>
        <sz val="11"/>
        <rFont val="宋体"/>
        <charset val="134"/>
      </rPr>
      <t>各项工作</t>
    </r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年完成</t>
    </r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</si>
  <si>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年完成</t>
    </r>
  </si>
  <si>
    <r>
      <rPr>
        <sz val="11"/>
        <rFont val="宋体"/>
        <charset val="134"/>
      </rPr>
      <t>按期完成</t>
    </r>
  </si>
  <si>
    <r>
      <rPr>
        <sz val="11"/>
        <rFont val="宋体"/>
        <charset val="134"/>
      </rPr>
      <t>工程验收达到合格标准</t>
    </r>
  </si>
  <si>
    <r>
      <rPr>
        <sz val="11"/>
        <rFont val="宋体"/>
        <charset val="134"/>
      </rPr>
      <t>达到合格标准</t>
    </r>
  </si>
  <si>
    <r>
      <rPr>
        <sz val="11"/>
        <rFont val="宋体"/>
        <charset val="134"/>
      </rPr>
      <t>成本指标</t>
    </r>
  </si>
  <si>
    <r>
      <rPr>
        <sz val="11"/>
        <rFont val="宋体"/>
        <charset val="134"/>
      </rPr>
      <t>项目成本控制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</si>
  <si>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</si>
  <si>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</si>
  <si>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r>
      <rPr>
        <sz val="11"/>
        <rFont val="宋体"/>
        <charset val="134"/>
      </rPr>
      <t>做好各项防汛工程</t>
    </r>
  </si>
  <si>
    <r>
      <rPr>
        <sz val="11"/>
        <rFont val="宋体"/>
        <charset val="134"/>
      </rPr>
      <t>反映做好各项防汛工程的效益实现支撑材料不充分</t>
    </r>
  </si>
  <si>
    <r>
      <rPr>
        <sz val="11"/>
        <rFont val="宋体"/>
        <charset val="134"/>
      </rPr>
      <t>工程部定期安排人员检查各排水系统</t>
    </r>
  </si>
  <si>
    <r>
      <rPr>
        <sz val="11"/>
        <rFont val="宋体"/>
        <charset val="134"/>
      </rPr>
      <t>定期安排人员检查</t>
    </r>
  </si>
  <si>
    <r>
      <rPr>
        <sz val="11"/>
        <rFont val="宋体"/>
        <charset val="134"/>
      </rPr>
      <t>恢复正常排水系统，定期安排人员检测</t>
    </r>
  </si>
  <si>
    <t>有待进一步细化量化效益指标实现情况</t>
  </si>
  <si>
    <r>
      <rPr>
        <sz val="11"/>
        <rFont val="宋体"/>
        <charset val="134"/>
      </rPr>
      <t>雨季做好日常巡视工作</t>
    </r>
  </si>
  <si>
    <r>
      <rPr>
        <sz val="11"/>
        <rFont val="宋体"/>
        <charset val="134"/>
      </rPr>
      <t>做好日常巡视工作</t>
    </r>
  </si>
  <si>
    <r>
      <rPr>
        <sz val="11"/>
        <rFont val="宋体"/>
        <charset val="134"/>
      </rPr>
      <t>反映雨季做好日常巡视工作的效益实现支撑材料不充分</t>
    </r>
  </si>
  <si>
    <r>
      <rPr>
        <sz val="11"/>
        <rFont val="宋体"/>
        <charset val="134"/>
      </rPr>
      <t>发现问题及时维修，定期清淤</t>
    </r>
  </si>
  <si>
    <r>
      <rPr>
        <sz val="11"/>
        <rFont val="宋体"/>
        <charset val="134"/>
      </rPr>
      <t>及时维修，定期清淤</t>
    </r>
  </si>
  <si>
    <r>
      <rPr>
        <sz val="11"/>
        <rFont val="宋体"/>
        <charset val="134"/>
      </rPr>
      <t>保障汛期本单位正常运营</t>
    </r>
  </si>
  <si>
    <r>
      <rPr>
        <sz val="11"/>
        <rFont val="宋体"/>
        <charset val="134"/>
      </rPr>
      <t>正常运营</t>
    </r>
  </si>
  <si>
    <r>
      <rPr>
        <sz val="11"/>
        <rFont val="宋体"/>
        <charset val="134"/>
      </rPr>
      <t>保障汛期正常运营</t>
    </r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</si>
  <si>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</si>
  <si>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
满意度指标</t>
    </r>
  </si>
  <si>
    <r>
      <rPr>
        <sz val="11"/>
        <rFont val="宋体"/>
        <charset val="134"/>
      </rPr>
      <t>客人的满意度</t>
    </r>
  </si>
  <si>
    <r>
      <rPr>
        <sz val="11"/>
        <rFont val="宋体"/>
        <charset val="134"/>
      </rPr>
      <t>满意度调查样本及分析的支撑材料不充分</t>
    </r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</si>
  <si>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</si>
  <si>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</si>
  <si>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</si>
  <si>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—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</si>
  <si>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偏差原因分析及改进措施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</si>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</sst>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  <numFmt numFmtId="178" formatCode="0.00_ "/>
    <numFmt numFmtId="179" formatCode="#,##0.00_ "/>
    <numFmt numFmtId="180" formatCode="0.0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4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4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2" applyNumberFormat="0" applyFill="0" applyAlignment="0" applyProtection="0">
      <alignment vertical="center"/>
    </xf>
    <xf numFmtId="0" fontId="18" fillId="0" borderId="4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4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44" applyNumberFormat="0" applyAlignment="0" applyProtection="0">
      <alignment vertical="center"/>
    </xf>
    <xf numFmtId="0" fontId="20" fillId="11" borderId="40" applyNumberFormat="0" applyAlignment="0" applyProtection="0">
      <alignment vertical="center"/>
    </xf>
    <xf numFmtId="0" fontId="21" fillId="12" borderId="4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46" applyNumberFormat="0" applyFill="0" applyAlignment="0" applyProtection="0">
      <alignment vertical="center"/>
    </xf>
    <xf numFmtId="0" fontId="23" fillId="0" borderId="4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112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justify" vertical="center"/>
    </xf>
    <xf numFmtId="0" fontId="2" fillId="0" borderId="4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justify" vertical="center"/>
    </xf>
    <xf numFmtId="0" fontId="2" fillId="0" borderId="6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2" fillId="0" borderId="22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justify" vertical="center"/>
    </xf>
    <xf numFmtId="176" fontId="2" fillId="0" borderId="3" xfId="0" applyNumberFormat="1" applyFont="1" applyFill="1" applyBorder="1" applyAlignment="1">
      <alignment horizontal="justify" vertical="center" wrapText="1"/>
    </xf>
    <xf numFmtId="177" fontId="2" fillId="0" borderId="4" xfId="0" applyNumberFormat="1" applyFont="1" applyFill="1" applyBorder="1" applyAlignment="1">
      <alignment horizontal="center" vertical="center"/>
    </xf>
    <xf numFmtId="178" fontId="2" fillId="0" borderId="4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9" fontId="2" fillId="0" borderId="3" xfId="0" applyNumberFormat="1" applyFont="1" applyFill="1" applyBorder="1" applyAlignment="1">
      <alignment horizontal="justify" vertical="center" wrapText="1"/>
    </xf>
    <xf numFmtId="31" fontId="2" fillId="0" borderId="23" xfId="0" applyNumberFormat="1" applyFont="1" applyFill="1" applyBorder="1" applyAlignment="1">
      <alignment horizontal="justify" vertical="center"/>
    </xf>
    <xf numFmtId="179" fontId="2" fillId="0" borderId="23" xfId="0" applyNumberFormat="1" applyFont="1" applyFill="1" applyBorder="1" applyAlignment="1">
      <alignment horizontal="justify" vertical="center"/>
    </xf>
    <xf numFmtId="179" fontId="2" fillId="0" borderId="23" xfId="0" applyNumberFormat="1" applyFont="1" applyFill="1" applyBorder="1" applyAlignment="1">
      <alignment horizontal="center" vertical="center"/>
    </xf>
    <xf numFmtId="43" fontId="2" fillId="0" borderId="3" xfId="0" applyNumberFormat="1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10" fontId="2" fillId="0" borderId="26" xfId="0" applyNumberFormat="1" applyFont="1" applyFill="1" applyBorder="1" applyAlignment="1">
      <alignment horizontal="justify" vertical="center"/>
    </xf>
    <xf numFmtId="9" fontId="2" fillId="0" borderId="5" xfId="0" applyNumberFormat="1" applyFont="1" applyFill="1" applyBorder="1" applyAlignment="1">
      <alignment horizontal="justify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justify" vertical="center"/>
    </xf>
    <xf numFmtId="9" fontId="2" fillId="0" borderId="28" xfId="0" applyNumberFormat="1" applyFont="1" applyFill="1" applyBorder="1" applyAlignment="1">
      <alignment horizontal="center" vertical="center"/>
    </xf>
    <xf numFmtId="9" fontId="2" fillId="0" borderId="11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/>
    </xf>
    <xf numFmtId="178" fontId="2" fillId="0" borderId="12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justify" vertical="center" wrapText="1"/>
    </xf>
    <xf numFmtId="177" fontId="3" fillId="0" borderId="29" xfId="0" applyNumberFormat="1" applyFont="1" applyFill="1" applyBorder="1" applyAlignment="1">
      <alignment horizontal="center" vertical="center"/>
    </xf>
    <xf numFmtId="178" fontId="3" fillId="0" borderId="29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vertical="center"/>
    </xf>
    <xf numFmtId="0" fontId="2" fillId="0" borderId="30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justify" vertical="center"/>
    </xf>
    <xf numFmtId="0" fontId="2" fillId="0" borderId="2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34" xfId="0" applyFont="1" applyFill="1" applyBorder="1" applyAlignment="1">
      <alignment horizontal="justify" vertical="center"/>
    </xf>
    <xf numFmtId="0" fontId="2" fillId="0" borderId="31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right" vertical="center"/>
    </xf>
    <xf numFmtId="178" fontId="2" fillId="0" borderId="23" xfId="0" applyNumberFormat="1" applyFont="1" applyFill="1" applyBorder="1" applyAlignment="1">
      <alignment vertical="center"/>
    </xf>
    <xf numFmtId="177" fontId="2" fillId="0" borderId="23" xfId="0" applyNumberFormat="1" applyFont="1" applyFill="1" applyBorder="1" applyAlignment="1">
      <alignment horizontal="center" vertical="center"/>
    </xf>
    <xf numFmtId="177" fontId="2" fillId="0" borderId="28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80" fontId="2" fillId="0" borderId="9" xfId="0" applyNumberFormat="1" applyFont="1" applyFill="1" applyBorder="1" applyAlignment="1">
      <alignment horizontal="justify" vertical="center"/>
    </xf>
    <xf numFmtId="180" fontId="2" fillId="0" borderId="20" xfId="0" applyNumberFormat="1" applyFont="1" applyFill="1" applyBorder="1" applyAlignment="1">
      <alignment horizontal="justify" vertical="center"/>
    </xf>
    <xf numFmtId="180" fontId="2" fillId="0" borderId="21" xfId="0" applyNumberFormat="1" applyFont="1" applyFill="1" applyBorder="1" applyAlignment="1">
      <alignment horizontal="justify" vertical="center"/>
    </xf>
    <xf numFmtId="180" fontId="6" fillId="0" borderId="9" xfId="0" applyNumberFormat="1" applyFont="1" applyFill="1" applyBorder="1" applyAlignment="1">
      <alignment horizontal="justify" vertical="center"/>
    </xf>
    <xf numFmtId="180" fontId="2" fillId="0" borderId="32" xfId="0" applyNumberFormat="1" applyFont="1" applyFill="1" applyBorder="1" applyAlignment="1">
      <alignment horizontal="justify" vertical="center"/>
    </xf>
    <xf numFmtId="180" fontId="2" fillId="0" borderId="33" xfId="0" applyNumberFormat="1" applyFont="1" applyFill="1" applyBorder="1" applyAlignment="1">
      <alignment horizontal="justify" vertical="center"/>
    </xf>
    <xf numFmtId="180" fontId="2" fillId="0" borderId="34" xfId="0" applyNumberFormat="1" applyFont="1" applyFill="1" applyBorder="1" applyAlignment="1">
      <alignment horizontal="justify" vertical="center"/>
    </xf>
    <xf numFmtId="180" fontId="2" fillId="0" borderId="13" xfId="0" applyNumberFormat="1" applyFont="1" applyFill="1" applyBorder="1" applyAlignment="1">
      <alignment horizontal="justify" vertical="center"/>
    </xf>
    <xf numFmtId="180" fontId="2" fillId="0" borderId="35" xfId="0" applyNumberFormat="1" applyFont="1" applyFill="1" applyBorder="1" applyAlignment="1">
      <alignment horizontal="justify" vertical="center"/>
    </xf>
    <xf numFmtId="180" fontId="2" fillId="0" borderId="36" xfId="0" applyNumberFormat="1" applyFont="1" applyFill="1" applyBorder="1" applyAlignment="1">
      <alignment horizontal="justify" vertical="center"/>
    </xf>
    <xf numFmtId="178" fontId="3" fillId="0" borderId="37" xfId="0" applyNumberFormat="1" applyFont="1" applyFill="1" applyBorder="1" applyAlignment="1">
      <alignment horizontal="center" vertical="center"/>
    </xf>
    <xf numFmtId="178" fontId="3" fillId="0" borderId="38" xfId="0" applyNumberFormat="1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51660"/>
          <a:ext cx="524446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37"/>
  <sheetViews>
    <sheetView showGridLines="0" tabSelected="1" zoomScale="90" zoomScaleNormal="90" workbookViewId="0">
      <pane ySplit="5" topLeftCell="A7" activePane="bottomLeft" state="frozen"/>
      <selection/>
      <selection pane="bottomLeft" activeCell="I18" sqref="I18:K18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16666666667" style="5" customWidth="1"/>
    <col min="4" max="4" width="37.8833333333333" style="5" customWidth="1"/>
    <col min="5" max="5" width="31.2166666666667" style="5" customWidth="1"/>
    <col min="6" max="6" width="31" style="6" customWidth="1"/>
    <col min="7" max="8" width="13.775" style="5" customWidth="1"/>
    <col min="9" max="11" width="10.775" style="5" customWidth="1"/>
    <col min="12" max="12" width="18.775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0.25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1:11">
      <c r="A3" s="9"/>
      <c r="B3" s="9"/>
      <c r="C3" s="9"/>
      <c r="D3" s="9"/>
      <c r="E3" s="9"/>
      <c r="F3" s="10"/>
      <c r="G3" s="9"/>
      <c r="H3" s="9"/>
      <c r="I3" s="82"/>
      <c r="J3" s="9"/>
      <c r="K3" s="83" t="s">
        <v>2</v>
      </c>
    </row>
    <row r="4" ht="24.9" customHeight="1" spans="1:11">
      <c r="A4" s="11" t="s">
        <v>3</v>
      </c>
      <c r="B4" s="12"/>
      <c r="C4" s="12"/>
      <c r="D4" s="12" t="s">
        <v>4</v>
      </c>
      <c r="E4" s="12"/>
      <c r="F4" s="13"/>
      <c r="G4" s="12"/>
      <c r="H4" s="12"/>
      <c r="I4" s="12"/>
      <c r="J4" s="12"/>
      <c r="K4" s="84"/>
    </row>
    <row r="5" ht="24.9" customHeight="1" spans="1:11">
      <c r="A5" s="14" t="s">
        <v>5</v>
      </c>
      <c r="B5" s="15"/>
      <c r="C5" s="15"/>
      <c r="D5" s="16" t="s">
        <v>6</v>
      </c>
      <c r="E5" s="16"/>
      <c r="F5" s="17"/>
      <c r="G5" s="16"/>
      <c r="H5" s="15" t="s">
        <v>7</v>
      </c>
      <c r="I5" s="26" t="s">
        <v>8</v>
      </c>
      <c r="J5" s="85"/>
      <c r="K5" s="86"/>
    </row>
    <row r="6" ht="24.9" customHeight="1" spans="1:11">
      <c r="A6" s="18" t="s">
        <v>9</v>
      </c>
      <c r="B6" s="19"/>
      <c r="C6" s="19"/>
      <c r="D6" s="20" t="s">
        <v>10</v>
      </c>
      <c r="E6" s="20"/>
      <c r="F6" s="21"/>
      <c r="G6" s="20"/>
      <c r="H6" s="19" t="s">
        <v>11</v>
      </c>
      <c r="I6" s="87">
        <v>69642255</v>
      </c>
      <c r="J6" s="88"/>
      <c r="K6" s="89"/>
    </row>
    <row r="7" ht="25.05" customHeight="1" spans="1:11">
      <c r="A7" s="22" t="s">
        <v>12</v>
      </c>
      <c r="B7" s="12"/>
      <c r="C7" s="12"/>
      <c r="D7" s="23"/>
      <c r="E7" s="24"/>
      <c r="F7" s="25" t="s">
        <v>13</v>
      </c>
      <c r="G7" s="25" t="s">
        <v>14</v>
      </c>
      <c r="H7" s="25" t="s">
        <v>15</v>
      </c>
      <c r="I7" s="25" t="s">
        <v>16</v>
      </c>
      <c r="J7" s="25" t="s">
        <v>17</v>
      </c>
      <c r="K7" s="90" t="s">
        <v>18</v>
      </c>
    </row>
    <row r="8" ht="19.95" customHeight="1" spans="1:11">
      <c r="A8" s="14"/>
      <c r="B8" s="15"/>
      <c r="C8" s="15"/>
      <c r="D8" s="26" t="s">
        <v>19</v>
      </c>
      <c r="E8" s="27"/>
      <c r="F8" s="28">
        <f>F9+F10+F11</f>
        <v>310</v>
      </c>
      <c r="G8" s="29">
        <f>G9+G10+G11</f>
        <v>310</v>
      </c>
      <c r="H8" s="29">
        <f>H9+H10+H11</f>
        <v>310</v>
      </c>
      <c r="I8" s="53">
        <v>10</v>
      </c>
      <c r="J8" s="91">
        <f>H8/G8</f>
        <v>1</v>
      </c>
      <c r="K8" s="92">
        <f>I8*J8</f>
        <v>10</v>
      </c>
    </row>
    <row r="9" ht="19.95" customHeight="1" spans="1:11">
      <c r="A9" s="14"/>
      <c r="B9" s="15"/>
      <c r="C9" s="15"/>
      <c r="D9" s="26" t="s">
        <v>20</v>
      </c>
      <c r="E9" s="27"/>
      <c r="F9" s="28">
        <v>310</v>
      </c>
      <c r="G9" s="28">
        <v>310</v>
      </c>
      <c r="H9" s="29">
        <v>310</v>
      </c>
      <c r="I9" s="53" t="s">
        <v>21</v>
      </c>
      <c r="J9" s="91">
        <f t="shared" ref="J9:J11" si="0">H9/G9</f>
        <v>1</v>
      </c>
      <c r="K9" s="93" t="s">
        <v>21</v>
      </c>
    </row>
    <row r="10" ht="19.95" customHeight="1" spans="1:11">
      <c r="A10" s="14"/>
      <c r="B10" s="15"/>
      <c r="C10" s="15"/>
      <c r="D10" s="26" t="s">
        <v>22</v>
      </c>
      <c r="E10" s="27"/>
      <c r="F10" s="28"/>
      <c r="G10" s="29"/>
      <c r="H10" s="29">
        <v>0</v>
      </c>
      <c r="I10" s="53" t="s">
        <v>21</v>
      </c>
      <c r="J10" s="91" t="e">
        <f t="shared" si="0"/>
        <v>#DIV/0!</v>
      </c>
      <c r="K10" s="93" t="s">
        <v>21</v>
      </c>
    </row>
    <row r="11" ht="19.95" customHeight="1" spans="1:11">
      <c r="A11" s="30"/>
      <c r="B11" s="31"/>
      <c r="C11" s="31"/>
      <c r="D11" s="32" t="s">
        <v>23</v>
      </c>
      <c r="E11" s="33"/>
      <c r="F11" s="34"/>
      <c r="G11" s="35"/>
      <c r="H11" s="35">
        <v>0</v>
      </c>
      <c r="I11" s="71" t="s">
        <v>21</v>
      </c>
      <c r="J11" s="91" t="e">
        <f t="shared" si="0"/>
        <v>#DIV/0!</v>
      </c>
      <c r="K11" s="94" t="s">
        <v>21</v>
      </c>
    </row>
    <row r="12" customHeight="1" spans="1:11">
      <c r="A12" s="36" t="s">
        <v>24</v>
      </c>
      <c r="B12" s="37" t="s">
        <v>25</v>
      </c>
      <c r="C12" s="38"/>
      <c r="D12" s="38"/>
      <c r="E12" s="39"/>
      <c r="F12" s="40" t="s">
        <v>26</v>
      </c>
      <c r="G12" s="38"/>
      <c r="H12" s="38"/>
      <c r="I12" s="38"/>
      <c r="J12" s="38"/>
      <c r="K12" s="39"/>
    </row>
    <row r="13" ht="79.95" customHeight="1" spans="1:11">
      <c r="A13" s="41"/>
      <c r="B13" s="42" t="s">
        <v>27</v>
      </c>
      <c r="C13" s="43"/>
      <c r="D13" s="43"/>
      <c r="E13" s="44"/>
      <c r="F13" s="45" t="s">
        <v>28</v>
      </c>
      <c r="G13" s="43"/>
      <c r="H13" s="43"/>
      <c r="I13" s="43"/>
      <c r="J13" s="43"/>
      <c r="K13" s="44"/>
    </row>
    <row r="14" s="2" customFormat="1" ht="25.05" customHeight="1" spans="1:12">
      <c r="A14" s="46" t="s">
        <v>29</v>
      </c>
      <c r="B14" s="15" t="s">
        <v>30</v>
      </c>
      <c r="C14" s="15" t="s">
        <v>31</v>
      </c>
      <c r="D14" s="15" t="s">
        <v>32</v>
      </c>
      <c r="E14" s="47" t="s">
        <v>33</v>
      </c>
      <c r="F14" s="48" t="s">
        <v>34</v>
      </c>
      <c r="G14" s="15" t="s">
        <v>16</v>
      </c>
      <c r="H14" s="49" t="s">
        <v>18</v>
      </c>
      <c r="I14" s="95" t="s">
        <v>35</v>
      </c>
      <c r="J14" s="96"/>
      <c r="K14" s="97"/>
      <c r="L14" s="98"/>
    </row>
    <row r="15" ht="34.95" customHeight="1" spans="1:11">
      <c r="A15" s="50"/>
      <c r="B15" s="49" t="s">
        <v>36</v>
      </c>
      <c r="C15" s="19" t="s">
        <v>37</v>
      </c>
      <c r="D15" s="16" t="s">
        <v>38</v>
      </c>
      <c r="E15" s="51" t="s">
        <v>39</v>
      </c>
      <c r="F15" s="52" t="s">
        <v>40</v>
      </c>
      <c r="G15" s="53">
        <v>2</v>
      </c>
      <c r="H15" s="54">
        <v>1.5</v>
      </c>
      <c r="I15" s="99" t="s">
        <v>41</v>
      </c>
      <c r="J15" s="100"/>
      <c r="K15" s="101"/>
    </row>
    <row r="16" ht="19.95" customHeight="1" spans="1:11">
      <c r="A16" s="50"/>
      <c r="B16" s="49"/>
      <c r="C16" s="55"/>
      <c r="D16" s="16" t="s">
        <v>42</v>
      </c>
      <c r="E16" s="51" t="s">
        <v>43</v>
      </c>
      <c r="F16" s="52" t="s">
        <v>44</v>
      </c>
      <c r="G16" s="53">
        <v>2</v>
      </c>
      <c r="H16" s="54">
        <v>2</v>
      </c>
      <c r="I16" s="99"/>
      <c r="J16" s="100"/>
      <c r="K16" s="101"/>
    </row>
    <row r="17" ht="19.95" customHeight="1" spans="1:11">
      <c r="A17" s="50"/>
      <c r="B17" s="49"/>
      <c r="C17" s="55"/>
      <c r="D17" s="16" t="s">
        <v>45</v>
      </c>
      <c r="E17" s="51" t="s">
        <v>46</v>
      </c>
      <c r="F17" s="52" t="s">
        <v>47</v>
      </c>
      <c r="G17" s="53">
        <v>2</v>
      </c>
      <c r="H17" s="54">
        <v>2</v>
      </c>
      <c r="I17" s="99"/>
      <c r="J17" s="100"/>
      <c r="K17" s="101"/>
    </row>
    <row r="18" ht="34.95" customHeight="1" spans="1:11">
      <c r="A18" s="50"/>
      <c r="B18" s="15"/>
      <c r="C18" s="55"/>
      <c r="D18" s="16" t="s">
        <v>48</v>
      </c>
      <c r="E18" s="51" t="s">
        <v>49</v>
      </c>
      <c r="F18" s="56" t="s">
        <v>50</v>
      </c>
      <c r="G18" s="53">
        <v>2</v>
      </c>
      <c r="H18" s="54">
        <v>1.5</v>
      </c>
      <c r="I18" s="99" t="s">
        <v>51</v>
      </c>
      <c r="J18" s="100"/>
      <c r="K18" s="101"/>
    </row>
    <row r="19" ht="34.95" customHeight="1" spans="1:11">
      <c r="A19" s="50"/>
      <c r="B19" s="15"/>
      <c r="C19" s="55"/>
      <c r="D19" s="16" t="s">
        <v>52</v>
      </c>
      <c r="E19" s="51" t="s">
        <v>53</v>
      </c>
      <c r="F19" s="56" t="s">
        <v>54</v>
      </c>
      <c r="G19" s="53">
        <v>2</v>
      </c>
      <c r="H19" s="54">
        <v>1.5</v>
      </c>
      <c r="I19" s="99" t="s">
        <v>55</v>
      </c>
      <c r="J19" s="100"/>
      <c r="K19" s="101"/>
    </row>
    <row r="20" ht="19.95" customHeight="1" spans="1:11">
      <c r="A20" s="50"/>
      <c r="B20" s="15"/>
      <c r="C20" s="19" t="s">
        <v>56</v>
      </c>
      <c r="D20" s="16" t="s">
        <v>57</v>
      </c>
      <c r="E20" s="51" t="s">
        <v>58</v>
      </c>
      <c r="F20" s="56" t="s">
        <v>58</v>
      </c>
      <c r="G20" s="53">
        <v>8</v>
      </c>
      <c r="H20" s="54">
        <v>8</v>
      </c>
      <c r="I20" s="99"/>
      <c r="J20" s="100"/>
      <c r="K20" s="101"/>
    </row>
    <row r="21" ht="34.95" customHeight="1" spans="1:11">
      <c r="A21" s="50"/>
      <c r="B21" s="15"/>
      <c r="C21" s="55"/>
      <c r="D21" s="16" t="s">
        <v>59</v>
      </c>
      <c r="E21" s="51" t="s">
        <v>60</v>
      </c>
      <c r="F21" s="56" t="s">
        <v>60</v>
      </c>
      <c r="G21" s="53">
        <v>7</v>
      </c>
      <c r="H21" s="54">
        <v>5.5</v>
      </c>
      <c r="I21" s="99" t="s">
        <v>61</v>
      </c>
      <c r="J21" s="100"/>
      <c r="K21" s="101"/>
    </row>
    <row r="22" ht="19.95" customHeight="1" spans="1:11">
      <c r="A22" s="50"/>
      <c r="B22" s="15"/>
      <c r="C22" s="19" t="s">
        <v>62</v>
      </c>
      <c r="D22" s="16" t="s">
        <v>63</v>
      </c>
      <c r="E22" s="57" t="s">
        <v>64</v>
      </c>
      <c r="F22" s="56" t="s">
        <v>65</v>
      </c>
      <c r="G22" s="53">
        <v>8</v>
      </c>
      <c r="H22" s="54">
        <v>8</v>
      </c>
      <c r="I22" s="99"/>
      <c r="J22" s="100"/>
      <c r="K22" s="101"/>
    </row>
    <row r="23" ht="19.95" customHeight="1" spans="1:11">
      <c r="A23" s="50"/>
      <c r="B23" s="15"/>
      <c r="C23" s="55"/>
      <c r="D23" s="16" t="s">
        <v>66</v>
      </c>
      <c r="E23" s="58" t="s">
        <v>67</v>
      </c>
      <c r="F23" s="56" t="s">
        <v>67</v>
      </c>
      <c r="G23" s="53">
        <v>7</v>
      </c>
      <c r="H23" s="54">
        <v>7</v>
      </c>
      <c r="I23" s="99"/>
      <c r="J23" s="100"/>
      <c r="K23" s="101"/>
    </row>
    <row r="24" ht="19.95" customHeight="1" spans="1:11">
      <c r="A24" s="50"/>
      <c r="B24" s="15"/>
      <c r="C24" s="15" t="s">
        <v>68</v>
      </c>
      <c r="D24" s="9" t="s">
        <v>69</v>
      </c>
      <c r="E24" s="59">
        <f>F8</f>
        <v>310</v>
      </c>
      <c r="F24" s="60">
        <f>H8</f>
        <v>310</v>
      </c>
      <c r="G24" s="53">
        <v>10</v>
      </c>
      <c r="H24" s="54">
        <v>10</v>
      </c>
      <c r="I24" s="99"/>
      <c r="J24" s="100"/>
      <c r="K24" s="101"/>
    </row>
    <row r="25" ht="34.95" customHeight="1" spans="1:11">
      <c r="A25" s="50"/>
      <c r="B25" s="61" t="s">
        <v>70</v>
      </c>
      <c r="C25" s="19" t="s">
        <v>71</v>
      </c>
      <c r="D25" s="16" t="s">
        <v>72</v>
      </c>
      <c r="E25" s="51" t="s">
        <v>72</v>
      </c>
      <c r="F25" s="52" t="s">
        <v>72</v>
      </c>
      <c r="G25" s="53">
        <v>6</v>
      </c>
      <c r="H25" s="54">
        <v>3.5</v>
      </c>
      <c r="I25" s="99" t="s">
        <v>73</v>
      </c>
      <c r="J25" s="100"/>
      <c r="K25" s="101"/>
    </row>
    <row r="26" ht="34.95" customHeight="1" spans="1:11">
      <c r="A26" s="50"/>
      <c r="B26" s="62"/>
      <c r="C26" s="55"/>
      <c r="D26" s="20" t="s">
        <v>74</v>
      </c>
      <c r="E26" s="63" t="s">
        <v>75</v>
      </c>
      <c r="F26" s="64" t="s">
        <v>76</v>
      </c>
      <c r="G26" s="53">
        <v>6</v>
      </c>
      <c r="H26" s="54">
        <v>5.5</v>
      </c>
      <c r="I26" s="102" t="s">
        <v>77</v>
      </c>
      <c r="J26" s="100"/>
      <c r="K26" s="101"/>
    </row>
    <row r="27" ht="34.95" customHeight="1" spans="1:11">
      <c r="A27" s="50"/>
      <c r="B27" s="62"/>
      <c r="C27" s="55"/>
      <c r="D27" s="21" t="s">
        <v>78</v>
      </c>
      <c r="E27" s="63" t="s">
        <v>79</v>
      </c>
      <c r="F27" s="64" t="s">
        <v>79</v>
      </c>
      <c r="G27" s="53">
        <v>6</v>
      </c>
      <c r="H27" s="54">
        <v>3.5</v>
      </c>
      <c r="I27" s="99" t="s">
        <v>80</v>
      </c>
      <c r="J27" s="100"/>
      <c r="K27" s="101"/>
    </row>
    <row r="28" ht="34.95" customHeight="1" spans="1:11">
      <c r="A28" s="50"/>
      <c r="B28" s="62"/>
      <c r="C28" s="55"/>
      <c r="D28" s="20" t="s">
        <v>81</v>
      </c>
      <c r="E28" s="63" t="s">
        <v>82</v>
      </c>
      <c r="F28" s="64" t="s">
        <v>82</v>
      </c>
      <c r="G28" s="53">
        <v>6</v>
      </c>
      <c r="H28" s="54">
        <v>5.5</v>
      </c>
      <c r="I28" s="102" t="s">
        <v>77</v>
      </c>
      <c r="J28" s="100"/>
      <c r="K28" s="101"/>
    </row>
    <row r="29" ht="24" customHeight="1" spans="1:11">
      <c r="A29" s="50"/>
      <c r="B29" s="62"/>
      <c r="C29" s="55"/>
      <c r="D29" s="20" t="s">
        <v>83</v>
      </c>
      <c r="E29" s="63" t="s">
        <v>84</v>
      </c>
      <c r="F29" s="64" t="s">
        <v>85</v>
      </c>
      <c r="G29" s="53">
        <v>6</v>
      </c>
      <c r="H29" s="54">
        <v>6</v>
      </c>
      <c r="I29" s="103"/>
      <c r="J29" s="104"/>
      <c r="K29" s="105"/>
    </row>
    <row r="30" ht="34.95" customHeight="1" spans="1:11">
      <c r="A30" s="65"/>
      <c r="B30" s="66" t="s">
        <v>86</v>
      </c>
      <c r="C30" s="67" t="s">
        <v>87</v>
      </c>
      <c r="D30" s="68" t="s">
        <v>88</v>
      </c>
      <c r="E30" s="69">
        <v>0.9</v>
      </c>
      <c r="F30" s="70">
        <v>0.9</v>
      </c>
      <c r="G30" s="71">
        <v>10</v>
      </c>
      <c r="H30" s="72">
        <v>7</v>
      </c>
      <c r="I30" s="106" t="s">
        <v>89</v>
      </c>
      <c r="J30" s="107"/>
      <c r="K30" s="108"/>
    </row>
    <row r="31" s="3" customFormat="1" ht="20.1" customHeight="1" spans="1:11">
      <c r="A31" s="73" t="s">
        <v>90</v>
      </c>
      <c r="B31" s="74"/>
      <c r="C31" s="74"/>
      <c r="D31" s="74"/>
      <c r="E31" s="74"/>
      <c r="F31" s="75"/>
      <c r="G31" s="76">
        <f>SUM(G15:G30)+I8</f>
        <v>100</v>
      </c>
      <c r="H31" s="77">
        <f>SUM(H15:H30)+K8</f>
        <v>88</v>
      </c>
      <c r="I31" s="109" t="s">
        <v>21</v>
      </c>
      <c r="J31" s="110"/>
      <c r="K31" s="111"/>
    </row>
    <row r="32" ht="9.9" customHeight="1" spans="1:11">
      <c r="A32" s="78"/>
      <c r="B32" s="78"/>
      <c r="C32" s="78"/>
      <c r="D32" s="78"/>
      <c r="E32" s="78"/>
      <c r="F32" s="79"/>
      <c r="G32" s="78"/>
      <c r="H32" s="78"/>
      <c r="I32" s="78"/>
      <c r="J32" s="78"/>
      <c r="K32" s="78"/>
    </row>
    <row r="33" s="4" customFormat="1" hidden="1" customHeight="1" spans="1:6">
      <c r="A33" s="4" t="s">
        <v>91</v>
      </c>
      <c r="F33" s="80"/>
    </row>
    <row r="34" s="4" customFormat="1" ht="16.05" hidden="1" customHeight="1" spans="1:11">
      <c r="A34" s="81" t="s">
        <v>92</v>
      </c>
      <c r="B34" s="81"/>
      <c r="C34" s="81"/>
      <c r="D34" s="81"/>
      <c r="E34" s="81"/>
      <c r="F34" s="80"/>
      <c r="G34" s="81"/>
      <c r="H34" s="81"/>
      <c r="I34" s="81"/>
      <c r="J34" s="81"/>
      <c r="K34" s="81"/>
    </row>
    <row r="35" s="4" customFormat="1" ht="60" hidden="1" customHeight="1" spans="1:11">
      <c r="A35" s="81" t="s">
        <v>93</v>
      </c>
      <c r="B35" s="81"/>
      <c r="C35" s="81"/>
      <c r="D35" s="81"/>
      <c r="E35" s="81"/>
      <c r="F35" s="80"/>
      <c r="G35" s="81"/>
      <c r="H35" s="81"/>
      <c r="I35" s="81"/>
      <c r="J35" s="81"/>
      <c r="K35" s="81"/>
    </row>
    <row r="36" s="4" customFormat="1" ht="16.05" hidden="1" customHeight="1" spans="1:11">
      <c r="A36" s="81" t="s">
        <v>94</v>
      </c>
      <c r="B36" s="81"/>
      <c r="C36" s="81"/>
      <c r="D36" s="81"/>
      <c r="E36" s="81"/>
      <c r="F36" s="80"/>
      <c r="G36" s="81"/>
      <c r="H36" s="81"/>
      <c r="I36" s="81"/>
      <c r="J36" s="81"/>
      <c r="K36" s="81"/>
    </row>
    <row r="37" s="4" customFormat="1" ht="16.05" hidden="1" customHeight="1" spans="1:11">
      <c r="A37" s="81" t="s">
        <v>95</v>
      </c>
      <c r="B37" s="81"/>
      <c r="C37" s="81"/>
      <c r="D37" s="81"/>
      <c r="E37" s="81"/>
      <c r="F37" s="80"/>
      <c r="G37" s="81"/>
      <c r="H37" s="81"/>
      <c r="I37" s="81"/>
      <c r="J37" s="81"/>
      <c r="K37" s="81"/>
    </row>
  </sheetData>
  <mergeCells count="48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7:K17"/>
    <mergeCell ref="I18:K18"/>
    <mergeCell ref="I19:K19"/>
    <mergeCell ref="I20:K20"/>
    <mergeCell ref="I21:K21"/>
    <mergeCell ref="I22:K22"/>
    <mergeCell ref="I24:K24"/>
    <mergeCell ref="I25:K25"/>
    <mergeCell ref="I26:K26"/>
    <mergeCell ref="I27:K27"/>
    <mergeCell ref="I28:K28"/>
    <mergeCell ref="I30:K30"/>
    <mergeCell ref="A31:F31"/>
    <mergeCell ref="I31:K31"/>
    <mergeCell ref="A34:K34"/>
    <mergeCell ref="A35:K35"/>
    <mergeCell ref="A36:K36"/>
    <mergeCell ref="A37:K37"/>
    <mergeCell ref="A12:A13"/>
    <mergeCell ref="A14:A30"/>
    <mergeCell ref="B15:B24"/>
    <mergeCell ref="B25:B29"/>
    <mergeCell ref="C15:C17"/>
    <mergeCell ref="C20:C21"/>
    <mergeCell ref="C22:C23"/>
    <mergeCell ref="C25:C29"/>
    <mergeCell ref="A7:C11"/>
  </mergeCells>
  <printOptions horizontalCentered="1"/>
  <pageMargins left="0.393700787401575" right="0.393700787401575" top="0.984251968503937" bottom="0.590551181102362" header="0.31496062992126" footer="0.31496062992126"/>
  <pageSetup paperSize="9" scale="54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向桃</cp:lastModifiedBy>
  <dcterms:created xsi:type="dcterms:W3CDTF">2020-06-07T15:45:00Z</dcterms:created>
  <cp:lastPrinted>2022-05-29T14:41:00Z</cp:lastPrinted>
  <dcterms:modified xsi:type="dcterms:W3CDTF">2025-03-05T07:03:20Z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2052-11.1.0.12165</vt:lpwstr>
  </property>
  <property fmtid="{D5CDD505-2E9C-101B-9397-08002B2CF9AE}" pid="4" name="commondata">
    <vt:lpwstr>eyJoZGlkIjoiMTMxMGNkYTJhN2NkODc0MzYwZWZhYmI0Y2E4ZDVlOGEifQ==</vt:lpwstr>
  </property>
</Properties>
</file>