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55"/>
  </bookViews>
  <sheets>
    <sheet name="机关服务保障经费" sheetId="2" r:id="rId1"/>
  </sheets>
  <definedNames>
    <definedName name="_xlnm.Print_Area" localSheetId="0">机关服务保障经费!$A$1:$K$25</definedName>
    <definedName name="_xlnm.Print_Titles" localSheetId="0">机关服务保障经费!$1:$5</definedName>
  </definedNames>
  <calcPr calcId="144525"/>
</workbook>
</file>

<file path=xl/sharedStrings.xml><?xml version="1.0" encoding="utf-8"?>
<sst xmlns="http://schemas.openxmlformats.org/spreadsheetml/2006/main" count="92" uniqueCount="76">
  <si>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</si>
  <si>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</si>
  <si>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</si>
  <si>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r>
      <rPr>
        <sz val="11"/>
        <rFont val="宋体"/>
        <charset val="134"/>
      </rPr>
      <t>项目名称</t>
    </r>
  </si>
  <si>
    <t>机关服务保障经费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</si>
  <si>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</si>
  <si>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</si>
  <si>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</si>
  <si>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北京市机关事务管理局本级事业</t>
  </si>
  <si>
    <t>项目负责人</t>
  </si>
  <si>
    <t>殷玉文、孙圣盛、吴苏云、乔新生等</t>
  </si>
  <si>
    <t>联系电话</t>
  </si>
  <si>
    <r>
      <rPr>
        <sz val="11"/>
        <rFont val="宋体"/>
        <charset val="134"/>
      </rPr>
      <t>项目资金
（万元）</t>
    </r>
  </si>
  <si>
    <t>年初预算数</t>
  </si>
  <si>
    <t>全年预算数</t>
  </si>
  <si>
    <t>全年执行数</t>
  </si>
  <si>
    <t>分值</t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</si>
  <si>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</si>
  <si>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</si>
  <si>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</si>
  <si>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</si>
  <si>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</si>
  <si>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</si>
  <si>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</si>
  <si>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t>年度
总体
目标</t>
  </si>
  <si>
    <t>预期目标</t>
  </si>
  <si>
    <t>实际完成情况</t>
  </si>
  <si>
    <t>根据市机关事务局2021年年度工作任务和计划，完成医疗保障、专项服务、行政办公区食堂餐厨设备及厨杂用具补充采购、市机关事务局本级编制内人员食材采购、办公用房物业管理、控制产权房及公租房物业供暖停车位租赁、集中办公区修缮改造等各项服务保障工作项目，合理安排各项资金保障，确保各项机关服务保障工作任务顺利完成。</t>
  </si>
  <si>
    <t>按照2021年年度工作任务和计划，完成了医疗保障、专项服务等各项服务保障工作，资金及时调度到位，确保了各项机关服务保障工作任务顺利完成，基本达到预期目标，</t>
  </si>
  <si>
    <t>绩
效
指
标</t>
  </si>
  <si>
    <r>
      <rPr>
        <sz val="11"/>
        <rFont val="宋体"/>
        <charset val="134"/>
      </rPr>
      <t>一级指标</t>
    </r>
  </si>
  <si>
    <t>二级指标</t>
  </si>
  <si>
    <t>三级指标</t>
  </si>
  <si>
    <t>年度指标值</t>
  </si>
  <si>
    <t>实际完成值</t>
  </si>
  <si>
    <r>
      <rPr>
        <sz val="11"/>
        <rFont val="宋体"/>
        <charset val="134"/>
      </rPr>
      <t>分值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</si>
  <si>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</si>
  <si>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</si>
  <si>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</si>
  <si>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服务保障面积</t>
  </si>
  <si>
    <t>167.76万平方米</t>
  </si>
  <si>
    <t>服务保障机关部门</t>
  </si>
  <si>
    <t>35个</t>
  </si>
  <si>
    <t>服务保障机关干部</t>
  </si>
  <si>
    <t>约1.2万人</t>
  </si>
  <si>
    <t>医疗保障、专项服务、行政办公区食堂餐厨设备及厨杂用具补充采购、市机关事务局本级编制内人员食材采购、办公用房物业管理、控制产权房及公租房物业供暖停车位租赁、集中办公区修缮改造等</t>
  </si>
  <si>
    <t>完成各项服务保障工作</t>
  </si>
  <si>
    <t>完成</t>
  </si>
  <si>
    <t>单项服务保障工作数量指标完成情况的明确性不充分</t>
  </si>
  <si>
    <t>质量指标</t>
  </si>
  <si>
    <t>市财政规定的机关服务保障经费</t>
  </si>
  <si>
    <t>符合支出范围和标准</t>
  </si>
  <si>
    <t>单项工作质量达标水平的支撑材料不充分</t>
  </si>
  <si>
    <t>时效指标</t>
  </si>
  <si>
    <t>2021年12月31日之前完成</t>
  </si>
  <si>
    <t>成本指标</t>
  </si>
  <si>
    <t>项目预算控制数不超过预算批复数</t>
  </si>
  <si>
    <t>≦11,373.76</t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</si>
  <si>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</si>
  <si>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效益指标</t>
  </si>
  <si>
    <t>保障各办公区正常运转</t>
  </si>
  <si>
    <t>保障正常运转</t>
  </si>
  <si>
    <t>各办公区保障正常运转</t>
  </si>
  <si>
    <t>反映效益指标完成情况的量化分析支撑材料不充分</t>
  </si>
  <si>
    <t>提高服务保障效能</t>
  </si>
  <si>
    <t>同上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</si>
  <si>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</si>
  <si>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</si>
  <si>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服务对象满意度达到90%</t>
  </si>
  <si>
    <t>满意度调查样本及分析的支撑材料不充分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</si>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</sst>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_);[Red]\(0\)"/>
    <numFmt numFmtId="178" formatCode="0.00_ "/>
    <numFmt numFmtId="179" formatCode="#,##0.00_ "/>
    <numFmt numFmtId="180" formatCode="0.0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11" borderId="4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43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19" fillId="0" borderId="44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4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12" borderId="47" applyNumberFormat="0" applyAlignment="0" applyProtection="0">
      <alignment vertical="center"/>
    </xf>
    <xf numFmtId="0" fontId="18" fillId="12" borderId="42" applyNumberFormat="0" applyAlignment="0" applyProtection="0">
      <alignment vertical="center"/>
    </xf>
    <xf numFmtId="0" fontId="16" fillId="10" borderId="41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0" borderId="46" applyNumberFormat="0" applyFill="0" applyAlignment="0" applyProtection="0">
      <alignment vertical="center"/>
    </xf>
    <xf numFmtId="0" fontId="14" fillId="0" borderId="40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0" borderId="0"/>
  </cellStyleXfs>
  <cellXfs count="1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justify" vertical="center"/>
    </xf>
    <xf numFmtId="0" fontId="8" fillId="0" borderId="6" xfId="0" applyFont="1" applyFill="1" applyBorder="1" applyAlignment="1">
      <alignment horizontal="justify" vertical="center" wrapText="1"/>
    </xf>
    <xf numFmtId="0" fontId="8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>
      <alignment vertical="center"/>
    </xf>
    <xf numFmtId="0" fontId="8" fillId="0" borderId="9" xfId="0" applyFont="1" applyFill="1" applyBorder="1" applyAlignment="1">
      <alignment horizontal="justify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>
      <alignment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8" fillId="0" borderId="20" xfId="0" applyFont="1" applyFill="1" applyBorder="1" applyAlignment="1">
      <alignment horizontal="justify" vertical="center" wrapText="1"/>
    </xf>
    <xf numFmtId="0" fontId="8" fillId="0" borderId="21" xfId="0" applyFont="1" applyFill="1" applyBorder="1" applyAlignment="1">
      <alignment horizontal="justify" vertical="center" wrapText="1"/>
    </xf>
    <xf numFmtId="0" fontId="8" fillId="0" borderId="22" xfId="0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justify" vertical="center"/>
    </xf>
    <xf numFmtId="177" fontId="2" fillId="0" borderId="3" xfId="0" applyNumberFormat="1" applyFont="1" applyFill="1" applyBorder="1" applyAlignment="1">
      <alignment horizontal="justify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justify" vertical="center"/>
    </xf>
    <xf numFmtId="9" fontId="8" fillId="0" borderId="3" xfId="0" applyNumberFormat="1" applyFont="1" applyFill="1" applyBorder="1" applyAlignment="1">
      <alignment horizontal="justify" vertical="center" wrapText="1"/>
    </xf>
    <xf numFmtId="9" fontId="2" fillId="0" borderId="3" xfId="0" applyNumberFormat="1" applyFont="1" applyFill="1" applyBorder="1" applyAlignment="1">
      <alignment horizontal="justify" vertical="center" wrapText="1"/>
    </xf>
    <xf numFmtId="0" fontId="8" fillId="0" borderId="0" xfId="0" applyFont="1" applyFill="1">
      <alignment vertical="center"/>
    </xf>
    <xf numFmtId="179" fontId="8" fillId="0" borderId="23" xfId="0" applyNumberFormat="1" applyFont="1" applyFill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8" fillId="0" borderId="6" xfId="0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justify" vertical="center" wrapText="1"/>
    </xf>
    <xf numFmtId="0" fontId="8" fillId="0" borderId="25" xfId="0" applyFont="1" applyFill="1" applyBorder="1" applyAlignment="1">
      <alignment horizontal="center" vertical="center" wrapText="1"/>
    </xf>
    <xf numFmtId="10" fontId="8" fillId="0" borderId="26" xfId="0" applyNumberFormat="1" applyFont="1" applyFill="1" applyBorder="1" applyAlignment="1">
      <alignment horizontal="justify" vertical="center"/>
    </xf>
    <xf numFmtId="9" fontId="2" fillId="0" borderId="5" xfId="0" applyNumberFormat="1" applyFont="1" applyFill="1" applyBorder="1" applyAlignment="1">
      <alignment horizontal="justify" vertical="center" wrapText="1"/>
    </xf>
    <xf numFmtId="176" fontId="2" fillId="0" borderId="6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justify" vertical="center"/>
    </xf>
    <xf numFmtId="10" fontId="2" fillId="0" borderId="28" xfId="0" applyNumberFormat="1" applyFont="1" applyFill="1" applyBorder="1" applyAlignment="1">
      <alignment horizontal="justify" vertical="center"/>
    </xf>
    <xf numFmtId="9" fontId="8" fillId="0" borderId="11" xfId="0" applyNumberFormat="1" applyFont="1" applyFill="1" applyBorder="1" applyAlignment="1">
      <alignment horizontal="justify" vertical="center" wrapText="1"/>
    </xf>
    <xf numFmtId="176" fontId="2" fillId="0" borderId="12" xfId="0" applyNumberFormat="1" applyFont="1" applyFill="1" applyBorder="1" applyAlignment="1">
      <alignment horizontal="center" vertical="center"/>
    </xf>
    <xf numFmtId="178" fontId="2" fillId="0" borderId="12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justify" vertical="center" wrapText="1"/>
    </xf>
    <xf numFmtId="176" fontId="3" fillId="0" borderId="29" xfId="0" applyNumberFormat="1" applyFont="1" applyFill="1" applyBorder="1" applyAlignment="1">
      <alignment horizontal="center" vertical="center"/>
    </xf>
    <xf numFmtId="178" fontId="3" fillId="0" borderId="29" xfId="0" applyNumberFormat="1" applyFont="1" applyFill="1" applyBorder="1" applyAlignment="1">
      <alignment horizontal="center" vertical="center"/>
    </xf>
    <xf numFmtId="0" fontId="2" fillId="0" borderId="30" xfId="0" applyFont="1" applyBorder="1">
      <alignment vertical="center"/>
    </xf>
    <xf numFmtId="0" fontId="2" fillId="0" borderId="30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43" fontId="2" fillId="0" borderId="0" xfId="0" applyNumberFormat="1" applyFont="1" applyFill="1">
      <alignment vertical="center"/>
    </xf>
    <xf numFmtId="0" fontId="8" fillId="0" borderId="0" xfId="0" applyFont="1" applyFill="1" applyAlignment="1">
      <alignment horizontal="right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justify" vertical="center"/>
    </xf>
    <xf numFmtId="0" fontId="2" fillId="0" borderId="2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34" xfId="0" applyFont="1" applyFill="1" applyBorder="1" applyAlignment="1">
      <alignment horizontal="justify" vertical="center"/>
    </xf>
    <xf numFmtId="0" fontId="2" fillId="0" borderId="31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78" fontId="2" fillId="0" borderId="23" xfId="0" applyNumberFormat="1" applyFont="1" applyFill="1" applyBorder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176" fontId="2" fillId="0" borderId="28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80" fontId="8" fillId="0" borderId="9" xfId="0" applyNumberFormat="1" applyFont="1" applyFill="1" applyBorder="1" applyAlignment="1">
      <alignment horizontal="justify" vertical="center"/>
    </xf>
    <xf numFmtId="180" fontId="2" fillId="0" borderId="20" xfId="0" applyNumberFormat="1" applyFont="1" applyFill="1" applyBorder="1" applyAlignment="1">
      <alignment horizontal="justify" vertical="center"/>
    </xf>
    <xf numFmtId="180" fontId="2" fillId="0" borderId="21" xfId="0" applyNumberFormat="1" applyFont="1" applyFill="1" applyBorder="1" applyAlignment="1">
      <alignment horizontal="justify" vertical="center"/>
    </xf>
    <xf numFmtId="180" fontId="2" fillId="0" borderId="9" xfId="0" applyNumberFormat="1" applyFont="1" applyFill="1" applyBorder="1" applyAlignment="1">
      <alignment horizontal="justify" vertical="center"/>
    </xf>
    <xf numFmtId="0" fontId="8" fillId="0" borderId="0" xfId="0" applyFont="1">
      <alignment vertical="center"/>
    </xf>
    <xf numFmtId="180" fontId="8" fillId="0" borderId="32" xfId="0" applyNumberFormat="1" applyFont="1" applyFill="1" applyBorder="1" applyAlignment="1">
      <alignment horizontal="justify" vertical="center"/>
    </xf>
    <xf numFmtId="180" fontId="2" fillId="0" borderId="33" xfId="0" applyNumberFormat="1" applyFont="1" applyFill="1" applyBorder="1" applyAlignment="1">
      <alignment horizontal="justify" vertical="center"/>
    </xf>
    <xf numFmtId="180" fontId="2" fillId="0" borderId="34" xfId="0" applyNumberFormat="1" applyFont="1" applyFill="1" applyBorder="1" applyAlignment="1">
      <alignment horizontal="justify" vertical="center"/>
    </xf>
    <xf numFmtId="180" fontId="8" fillId="0" borderId="13" xfId="0" applyNumberFormat="1" applyFont="1" applyFill="1" applyBorder="1" applyAlignment="1">
      <alignment horizontal="justify" vertical="center"/>
    </xf>
    <xf numFmtId="180" fontId="2" fillId="0" borderId="35" xfId="0" applyNumberFormat="1" applyFont="1" applyFill="1" applyBorder="1" applyAlignment="1">
      <alignment horizontal="justify" vertical="center"/>
    </xf>
    <xf numFmtId="180" fontId="2" fillId="0" borderId="36" xfId="0" applyNumberFormat="1" applyFont="1" applyFill="1" applyBorder="1" applyAlignment="1">
      <alignment horizontal="justify" vertical="center"/>
    </xf>
    <xf numFmtId="178" fontId="3" fillId="0" borderId="37" xfId="0" applyNumberFormat="1" applyFont="1" applyFill="1" applyBorder="1" applyAlignment="1">
      <alignment horizontal="center" vertical="center"/>
    </xf>
    <xf numFmtId="178" fontId="3" fillId="0" borderId="38" xfId="0" applyNumberFormat="1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160905" y="1861185"/>
          <a:ext cx="51454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1"/>
  <sheetViews>
    <sheetView showGridLines="0" tabSelected="1" zoomScale="90" zoomScaleNormal="90" topLeftCell="E1" workbookViewId="0">
      <pane ySplit="5" topLeftCell="A11" activePane="bottomLeft" state="frozen"/>
      <selection/>
      <selection pane="bottomLeft" activeCell="G11" sqref="G11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44444444444" style="5" customWidth="1"/>
    <col min="4" max="4" width="41.6666666666667" style="5" customWidth="1"/>
    <col min="5" max="5" width="33.6666666666667" style="5" customWidth="1"/>
    <col min="6" max="6" width="28.7777777777778" style="6" customWidth="1"/>
    <col min="7" max="8" width="13.7777777777778" style="5" customWidth="1"/>
    <col min="9" max="11" width="10.7777777777778" style="5" customWidth="1"/>
    <col min="12" max="12" width="18.7777777777778" style="5" customWidth="1"/>
    <col min="13" max="16384" width="9" style="5"/>
  </cols>
  <sheetData>
    <row r="1" s="1" customFormat="1" ht="34.95" customHeight="1" spans="1:11">
      <c r="A1" s="7" t="s">
        <v>0</v>
      </c>
      <c r="B1" s="8"/>
      <c r="C1" s="8"/>
      <c r="D1" s="8"/>
      <c r="E1" s="8"/>
      <c r="F1" s="9"/>
      <c r="G1" s="8"/>
      <c r="H1" s="8"/>
      <c r="I1" s="8"/>
      <c r="J1" s="8"/>
      <c r="K1" s="8"/>
    </row>
    <row r="2" s="1" customFormat="1" ht="21" spans="1:11">
      <c r="A2" s="10" t="s">
        <v>1</v>
      </c>
      <c r="B2" s="8"/>
      <c r="C2" s="8"/>
      <c r="D2" s="8"/>
      <c r="E2" s="8"/>
      <c r="F2" s="9"/>
      <c r="G2" s="8"/>
      <c r="H2" s="8"/>
      <c r="I2" s="8"/>
      <c r="J2" s="8"/>
      <c r="K2" s="8"/>
    </row>
    <row r="3" ht="15.9" customHeight="1" spans="1:11">
      <c r="A3" s="11"/>
      <c r="B3" s="11"/>
      <c r="C3" s="11"/>
      <c r="D3" s="11"/>
      <c r="E3" s="11"/>
      <c r="F3" s="12"/>
      <c r="G3" s="11"/>
      <c r="H3" s="11"/>
      <c r="I3" s="95"/>
      <c r="J3" s="11"/>
      <c r="K3" s="96" t="s">
        <v>2</v>
      </c>
    </row>
    <row r="4" ht="24.9" customHeight="1" spans="1:11">
      <c r="A4" s="13" t="s">
        <v>3</v>
      </c>
      <c r="B4" s="14"/>
      <c r="C4" s="14"/>
      <c r="D4" s="15" t="s">
        <v>4</v>
      </c>
      <c r="E4" s="14"/>
      <c r="F4" s="16"/>
      <c r="G4" s="14"/>
      <c r="H4" s="14"/>
      <c r="I4" s="14"/>
      <c r="J4" s="14"/>
      <c r="K4" s="97"/>
    </row>
    <row r="5" ht="24.9" customHeight="1" spans="1:11">
      <c r="A5" s="17" t="s">
        <v>5</v>
      </c>
      <c r="B5" s="18"/>
      <c r="C5" s="18"/>
      <c r="D5" s="19" t="s">
        <v>6</v>
      </c>
      <c r="E5" s="20"/>
      <c r="F5" s="21"/>
      <c r="G5" s="20"/>
      <c r="H5" s="18" t="s">
        <v>7</v>
      </c>
      <c r="I5" s="36" t="s">
        <v>8</v>
      </c>
      <c r="J5" s="98"/>
      <c r="K5" s="99"/>
    </row>
    <row r="6" ht="24.9" customHeight="1" spans="1:11">
      <c r="A6" s="22" t="s">
        <v>9</v>
      </c>
      <c r="B6" s="23"/>
      <c r="C6" s="23"/>
      <c r="D6" s="24" t="s">
        <v>10</v>
      </c>
      <c r="E6" s="24"/>
      <c r="F6" s="25"/>
      <c r="G6" s="24"/>
      <c r="H6" s="26" t="s">
        <v>11</v>
      </c>
      <c r="I6" s="100">
        <v>55575050</v>
      </c>
      <c r="J6" s="101"/>
      <c r="K6" s="102"/>
    </row>
    <row r="7" ht="25.05" customHeight="1" spans="1:11">
      <c r="A7" s="27" t="s">
        <v>12</v>
      </c>
      <c r="B7" s="14"/>
      <c r="C7" s="14"/>
      <c r="D7" s="28"/>
      <c r="E7" s="29"/>
      <c r="F7" s="30" t="s">
        <v>13</v>
      </c>
      <c r="G7" s="30" t="s">
        <v>14</v>
      </c>
      <c r="H7" s="30" t="s">
        <v>15</v>
      </c>
      <c r="I7" s="30" t="s">
        <v>16</v>
      </c>
      <c r="J7" s="30" t="s">
        <v>17</v>
      </c>
      <c r="K7" s="103" t="s">
        <v>18</v>
      </c>
    </row>
    <row r="8" ht="19.95" customHeight="1" spans="1:11">
      <c r="A8" s="31"/>
      <c r="B8" s="18"/>
      <c r="C8" s="18"/>
      <c r="D8" s="32" t="s">
        <v>19</v>
      </c>
      <c r="E8" s="33"/>
      <c r="F8" s="34">
        <f>F9+F10+F11</f>
        <v>5973.76</v>
      </c>
      <c r="G8" s="35">
        <f>G9+G10+G11</f>
        <v>5973.76</v>
      </c>
      <c r="H8" s="35">
        <f>H9+H10+H11</f>
        <v>4696.838896</v>
      </c>
      <c r="I8" s="62">
        <v>10</v>
      </c>
      <c r="J8" s="104">
        <f>H8/G8</f>
        <v>0.786244994107564</v>
      </c>
      <c r="K8" s="105">
        <f>I8*J8</f>
        <v>7.86244994107564</v>
      </c>
    </row>
    <row r="9" ht="19.95" customHeight="1" spans="1:11">
      <c r="A9" s="31"/>
      <c r="B9" s="18"/>
      <c r="C9" s="18"/>
      <c r="D9" s="36" t="s">
        <v>20</v>
      </c>
      <c r="E9" s="33"/>
      <c r="F9" s="34">
        <v>5973.76</v>
      </c>
      <c r="G9" s="34">
        <v>5973.76</v>
      </c>
      <c r="H9" s="35">
        <v>4696.838896</v>
      </c>
      <c r="I9" s="62" t="s">
        <v>21</v>
      </c>
      <c r="J9" s="104">
        <f t="shared" ref="J9:J11" si="0">H9/G9</f>
        <v>0.786244994107564</v>
      </c>
      <c r="K9" s="106" t="s">
        <v>21</v>
      </c>
    </row>
    <row r="10" ht="19.95" customHeight="1" spans="1:11">
      <c r="A10" s="31"/>
      <c r="B10" s="18"/>
      <c r="C10" s="18"/>
      <c r="D10" s="32" t="s">
        <v>22</v>
      </c>
      <c r="E10" s="33"/>
      <c r="F10" s="34"/>
      <c r="G10" s="35"/>
      <c r="H10" s="35"/>
      <c r="I10" s="62" t="s">
        <v>21</v>
      </c>
      <c r="J10" s="104" t="e">
        <f t="shared" si="0"/>
        <v>#DIV/0!</v>
      </c>
      <c r="K10" s="106" t="s">
        <v>21</v>
      </c>
    </row>
    <row r="11" ht="19.95" customHeight="1" spans="1:11">
      <c r="A11" s="37"/>
      <c r="B11" s="38"/>
      <c r="C11" s="38"/>
      <c r="D11" s="39" t="s">
        <v>23</v>
      </c>
      <c r="E11" s="40"/>
      <c r="F11" s="41"/>
      <c r="G11" s="42"/>
      <c r="H11" s="42"/>
      <c r="I11" s="84" t="s">
        <v>21</v>
      </c>
      <c r="J11" s="104" t="e">
        <f t="shared" si="0"/>
        <v>#DIV/0!</v>
      </c>
      <c r="K11" s="107" t="s">
        <v>21</v>
      </c>
    </row>
    <row r="12" customHeight="1" spans="1:11">
      <c r="A12" s="43" t="s">
        <v>24</v>
      </c>
      <c r="B12" s="44" t="s">
        <v>25</v>
      </c>
      <c r="C12" s="45"/>
      <c r="D12" s="45"/>
      <c r="E12" s="46"/>
      <c r="F12" s="47" t="s">
        <v>26</v>
      </c>
      <c r="G12" s="48"/>
      <c r="H12" s="48"/>
      <c r="I12" s="48"/>
      <c r="J12" s="48"/>
      <c r="K12" s="108"/>
    </row>
    <row r="13" ht="109.05" customHeight="1" spans="1:11">
      <c r="A13" s="49"/>
      <c r="B13" s="50" t="s">
        <v>27</v>
      </c>
      <c r="C13" s="51"/>
      <c r="D13" s="51"/>
      <c r="E13" s="52"/>
      <c r="F13" s="53" t="s">
        <v>28</v>
      </c>
      <c r="G13" s="51"/>
      <c r="H13" s="51"/>
      <c r="I13" s="51"/>
      <c r="J13" s="51"/>
      <c r="K13" s="52"/>
    </row>
    <row r="14" s="2" customFormat="1" ht="25.05" customHeight="1" spans="1:12">
      <c r="A14" s="54" t="s">
        <v>29</v>
      </c>
      <c r="B14" s="18" t="s">
        <v>30</v>
      </c>
      <c r="C14" s="55" t="s">
        <v>31</v>
      </c>
      <c r="D14" s="55" t="s">
        <v>32</v>
      </c>
      <c r="E14" s="56" t="s">
        <v>33</v>
      </c>
      <c r="F14" s="57" t="s">
        <v>34</v>
      </c>
      <c r="G14" s="18" t="s">
        <v>35</v>
      </c>
      <c r="H14" s="58" t="s">
        <v>18</v>
      </c>
      <c r="I14" s="109" t="s">
        <v>36</v>
      </c>
      <c r="J14" s="110"/>
      <c r="K14" s="111"/>
      <c r="L14" s="112"/>
    </row>
    <row r="15" ht="27" customHeight="1" spans="1:11">
      <c r="A15" s="59"/>
      <c r="B15" s="58" t="s">
        <v>37</v>
      </c>
      <c r="C15" s="26" t="s">
        <v>38</v>
      </c>
      <c r="D15" s="19" t="s">
        <v>39</v>
      </c>
      <c r="E15" s="60" t="s">
        <v>40</v>
      </c>
      <c r="F15" s="61" t="s">
        <v>40</v>
      </c>
      <c r="G15" s="62">
        <v>3</v>
      </c>
      <c r="H15" s="63">
        <v>3</v>
      </c>
      <c r="I15" s="113"/>
      <c r="J15" s="114"/>
      <c r="K15" s="115"/>
    </row>
    <row r="16" ht="28.05" customHeight="1" spans="1:11">
      <c r="A16" s="59"/>
      <c r="B16" s="58"/>
      <c r="C16" s="64"/>
      <c r="D16" s="19" t="s">
        <v>41</v>
      </c>
      <c r="E16" s="60" t="s">
        <v>42</v>
      </c>
      <c r="F16" s="61" t="s">
        <v>42</v>
      </c>
      <c r="G16" s="62">
        <v>3</v>
      </c>
      <c r="H16" s="63">
        <v>3</v>
      </c>
      <c r="I16" s="116"/>
      <c r="J16" s="114"/>
      <c r="K16" s="115"/>
    </row>
    <row r="17" ht="31.05" customHeight="1" spans="1:11">
      <c r="A17" s="59"/>
      <c r="B17" s="58"/>
      <c r="C17" s="64"/>
      <c r="D17" s="19" t="s">
        <v>43</v>
      </c>
      <c r="E17" s="60" t="s">
        <v>44</v>
      </c>
      <c r="F17" s="61" t="s">
        <v>44</v>
      </c>
      <c r="G17" s="62">
        <v>2</v>
      </c>
      <c r="H17" s="63">
        <v>2</v>
      </c>
      <c r="I17" s="116"/>
      <c r="J17" s="114"/>
      <c r="K17" s="115"/>
    </row>
    <row r="18" ht="96" customHeight="1" spans="1:11">
      <c r="A18" s="59"/>
      <c r="B18" s="58"/>
      <c r="C18" s="64"/>
      <c r="D18" s="19" t="s">
        <v>45</v>
      </c>
      <c r="E18" s="65" t="s">
        <v>46</v>
      </c>
      <c r="F18" s="66" t="s">
        <v>47</v>
      </c>
      <c r="G18" s="62">
        <v>2</v>
      </c>
      <c r="H18" s="63">
        <v>1</v>
      </c>
      <c r="I18" s="113" t="s">
        <v>48</v>
      </c>
      <c r="J18" s="114"/>
      <c r="K18" s="115"/>
    </row>
    <row r="19" ht="34.95" customHeight="1" spans="1:12">
      <c r="A19" s="59"/>
      <c r="B19" s="18"/>
      <c r="C19" s="26" t="s">
        <v>49</v>
      </c>
      <c r="D19" s="19" t="s">
        <v>50</v>
      </c>
      <c r="E19" s="65" t="s">
        <v>51</v>
      </c>
      <c r="F19" s="66" t="s">
        <v>47</v>
      </c>
      <c r="G19" s="62">
        <v>15</v>
      </c>
      <c r="H19" s="63">
        <v>12.5</v>
      </c>
      <c r="I19" s="113" t="s">
        <v>52</v>
      </c>
      <c r="J19" s="114"/>
      <c r="K19" s="115"/>
      <c r="L19" s="117"/>
    </row>
    <row r="20" ht="25.05" customHeight="1" spans="1:11">
      <c r="A20" s="59"/>
      <c r="B20" s="18"/>
      <c r="C20" s="26" t="s">
        <v>53</v>
      </c>
      <c r="D20" s="20" t="s">
        <v>54</v>
      </c>
      <c r="E20" s="60" t="s">
        <v>54</v>
      </c>
      <c r="F20" s="67" t="s">
        <v>54</v>
      </c>
      <c r="G20" s="62">
        <v>15</v>
      </c>
      <c r="H20" s="63">
        <v>15</v>
      </c>
      <c r="I20" s="113"/>
      <c r="J20" s="114"/>
      <c r="K20" s="115"/>
    </row>
    <row r="21" ht="25.05" customHeight="1" spans="1:11">
      <c r="A21" s="59"/>
      <c r="B21" s="18"/>
      <c r="C21" s="55" t="s">
        <v>55</v>
      </c>
      <c r="D21" s="68" t="s">
        <v>56</v>
      </c>
      <c r="E21" s="69" t="s">
        <v>57</v>
      </c>
      <c r="F21" s="70">
        <v>4696.838896</v>
      </c>
      <c r="G21" s="62">
        <v>10</v>
      </c>
      <c r="H21" s="63">
        <v>10</v>
      </c>
      <c r="I21" s="113"/>
      <c r="J21" s="114"/>
      <c r="K21" s="115"/>
    </row>
    <row r="22" ht="34.95" customHeight="1" spans="1:11">
      <c r="A22" s="59"/>
      <c r="B22" s="71" t="s">
        <v>58</v>
      </c>
      <c r="C22" s="26" t="s">
        <v>59</v>
      </c>
      <c r="D22" s="19" t="s">
        <v>60</v>
      </c>
      <c r="E22" s="65" t="s">
        <v>61</v>
      </c>
      <c r="F22" s="72" t="s">
        <v>62</v>
      </c>
      <c r="G22" s="62">
        <v>15</v>
      </c>
      <c r="H22" s="63">
        <v>13.5</v>
      </c>
      <c r="I22" s="113" t="s">
        <v>63</v>
      </c>
      <c r="J22" s="114"/>
      <c r="K22" s="115"/>
    </row>
    <row r="23" ht="34.95" customHeight="1" spans="1:11">
      <c r="A23" s="59"/>
      <c r="B23" s="73"/>
      <c r="C23" s="64"/>
      <c r="D23" s="24" t="s">
        <v>64</v>
      </c>
      <c r="E23" s="74" t="s">
        <v>64</v>
      </c>
      <c r="F23" s="75" t="s">
        <v>64</v>
      </c>
      <c r="G23" s="76">
        <v>15</v>
      </c>
      <c r="H23" s="77">
        <v>13.5</v>
      </c>
      <c r="I23" s="118" t="s">
        <v>65</v>
      </c>
      <c r="J23" s="119"/>
      <c r="K23" s="120"/>
    </row>
    <row r="24" ht="34.95" customHeight="1" spans="1:11">
      <c r="A24" s="78"/>
      <c r="B24" s="79" t="s">
        <v>66</v>
      </c>
      <c r="C24" s="80" t="s">
        <v>67</v>
      </c>
      <c r="D24" s="81" t="s">
        <v>68</v>
      </c>
      <c r="E24" s="82" t="s">
        <v>68</v>
      </c>
      <c r="F24" s="83">
        <v>0.9</v>
      </c>
      <c r="G24" s="84">
        <v>10</v>
      </c>
      <c r="H24" s="85">
        <v>7</v>
      </c>
      <c r="I24" s="121" t="s">
        <v>69</v>
      </c>
      <c r="J24" s="122"/>
      <c r="K24" s="123"/>
    </row>
    <row r="25" s="3" customFormat="1" ht="20.1" customHeight="1" spans="1:11">
      <c r="A25" s="86" t="s">
        <v>70</v>
      </c>
      <c r="B25" s="87"/>
      <c r="C25" s="87"/>
      <c r="D25" s="87"/>
      <c r="E25" s="87"/>
      <c r="F25" s="88"/>
      <c r="G25" s="89">
        <f>SUM(G15:G24)+I8</f>
        <v>100</v>
      </c>
      <c r="H25" s="90">
        <f>SUM(H15:H24)+K8</f>
        <v>88.3624499410756</v>
      </c>
      <c r="I25" s="124" t="s">
        <v>21</v>
      </c>
      <c r="J25" s="125"/>
      <c r="K25" s="126"/>
    </row>
    <row r="26" ht="9.9" hidden="1" customHeight="1" spans="1:11">
      <c r="A26" s="91"/>
      <c r="B26" s="91"/>
      <c r="C26" s="91"/>
      <c r="D26" s="91"/>
      <c r="E26" s="91"/>
      <c r="F26" s="92"/>
      <c r="G26" s="91"/>
      <c r="H26" s="91"/>
      <c r="I26" s="91"/>
      <c r="J26" s="91"/>
      <c r="K26" s="91"/>
    </row>
    <row r="27" s="4" customFormat="1" hidden="1" customHeight="1" spans="1:6">
      <c r="A27" s="4" t="s">
        <v>71</v>
      </c>
      <c r="F27" s="93"/>
    </row>
    <row r="28" s="4" customFormat="1" ht="16.05" hidden="1" customHeight="1" spans="1:11">
      <c r="A28" s="94" t="s">
        <v>72</v>
      </c>
      <c r="B28" s="94"/>
      <c r="C28" s="94"/>
      <c r="D28" s="94"/>
      <c r="E28" s="94"/>
      <c r="F28" s="93"/>
      <c r="G28" s="94"/>
      <c r="H28" s="94"/>
      <c r="I28" s="94"/>
      <c r="J28" s="94"/>
      <c r="K28" s="94"/>
    </row>
    <row r="29" s="4" customFormat="1" ht="60" hidden="1" customHeight="1" spans="1:11">
      <c r="A29" s="94" t="s">
        <v>73</v>
      </c>
      <c r="B29" s="94"/>
      <c r="C29" s="94"/>
      <c r="D29" s="94"/>
      <c r="E29" s="94"/>
      <c r="F29" s="93"/>
      <c r="G29" s="94"/>
      <c r="H29" s="94"/>
      <c r="I29" s="94"/>
      <c r="J29" s="94"/>
      <c r="K29" s="94"/>
    </row>
    <row r="30" s="4" customFormat="1" ht="16.05" hidden="1" customHeight="1" spans="1:11">
      <c r="A30" s="94" t="s">
        <v>74</v>
      </c>
      <c r="B30" s="94"/>
      <c r="C30" s="94"/>
      <c r="D30" s="94"/>
      <c r="E30" s="94"/>
      <c r="F30" s="93"/>
      <c r="G30" s="94"/>
      <c r="H30" s="94"/>
      <c r="I30" s="94"/>
      <c r="J30" s="94"/>
      <c r="K30" s="94"/>
    </row>
    <row r="31" s="4" customFormat="1" ht="16.05" hidden="1" customHeight="1" spans="1:11">
      <c r="A31" s="94" t="s">
        <v>75</v>
      </c>
      <c r="B31" s="94"/>
      <c r="C31" s="94"/>
      <c r="D31" s="94"/>
      <c r="E31" s="94"/>
      <c r="F31" s="93"/>
      <c r="G31" s="94"/>
      <c r="H31" s="94"/>
      <c r="I31" s="94"/>
      <c r="J31" s="94"/>
      <c r="K31" s="94"/>
    </row>
  </sheetData>
  <mergeCells count="41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8:K18"/>
    <mergeCell ref="I19:K19"/>
    <mergeCell ref="I20:K20"/>
    <mergeCell ref="I21:K21"/>
    <mergeCell ref="I22:K22"/>
    <mergeCell ref="I24:K24"/>
    <mergeCell ref="A25:F25"/>
    <mergeCell ref="I25:K25"/>
    <mergeCell ref="A28:K28"/>
    <mergeCell ref="A29:K29"/>
    <mergeCell ref="A30:K30"/>
    <mergeCell ref="A31:K31"/>
    <mergeCell ref="A12:A13"/>
    <mergeCell ref="A14:A24"/>
    <mergeCell ref="B15:B21"/>
    <mergeCell ref="B22:B23"/>
    <mergeCell ref="C15:C18"/>
    <mergeCell ref="C22:C23"/>
    <mergeCell ref="A7:C11"/>
  </mergeCells>
  <printOptions horizontalCentered="1"/>
  <pageMargins left="0.393700787401575" right="0.393700787401575" top="0.984251968503937" bottom="0.590551181102362" header="0.31496062992126" footer="0.31496062992126"/>
  <pageSetup paperSize="9" scale="58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机关服务保障经费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rrr</cp:lastModifiedBy>
  <dcterms:created xsi:type="dcterms:W3CDTF">2020-06-07T15:45:00Z</dcterms:created>
  <cp:lastPrinted>2022-05-29T10:22:00Z</cp:lastPrinted>
  <dcterms:modified xsi:type="dcterms:W3CDTF">2022-06-09T03:04:58Z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