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 个 @潘 截至2022.05.28\"/>
    </mc:Choice>
  </mc:AlternateContent>
  <xr:revisionPtr revIDLastSave="0" documentId="13_ncr:1_{51F3515C-F9C8-47DE-9831-377A5F8F59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J9" i="2"/>
  <c r="J10" i="2"/>
  <c r="J11" i="2"/>
  <c r="G25" i="2"/>
  <c r="H8" i="2"/>
  <c r="J8" i="2" s="1"/>
  <c r="G8" i="2"/>
  <c r="F8" i="2"/>
  <c r="H25" i="2" l="1"/>
</calcChain>
</file>

<file path=xl/sharedStrings.xml><?xml version="1.0" encoding="utf-8"?>
<sst xmlns="http://schemas.openxmlformats.org/spreadsheetml/2006/main" count="86" uniqueCount="76">
  <si>
    <t>项目支出绩效自评表</t>
  </si>
  <si>
    <t>金额单位：万元</t>
  </si>
  <si>
    <t>市机关事务局课题研究经费</t>
  </si>
  <si>
    <t>北京市机关事务管理局</t>
  </si>
  <si>
    <t>北京市机关事务管理局本级行政</t>
  </si>
  <si>
    <t>项目负责人</t>
  </si>
  <si>
    <t>张春峰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</si>
  <si>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</si>
  <si>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</si>
  <si>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</si>
  <si>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</si>
  <si>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</si>
  <si>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</si>
  <si>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</si>
  <si>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</si>
  <si>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</si>
  <si>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</si>
  <si>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按照年度工作任务和计划安排开展市机关事务局内设处室课题研究，为课题研究业务开展提供资金支持，确保课题研究资金及时到位，完成课题研究任务。</t>
  </si>
  <si>
    <t>全年工作任务和计划安排开展市机关事务局内设处室课题研究，为课题研究业务开展提供资金支持，确保课题研究资金及时到位，基本完成课题研究任务。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</si>
  <si>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</si>
  <si>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</si>
  <si>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</si>
  <si>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</si>
  <si>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</si>
  <si>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</si>
  <si>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</si>
  <si>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</si>
  <si>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</si>
  <si>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课题数量</t>
  </si>
  <si>
    <t>10个</t>
  </si>
  <si>
    <t>共有12项课题立项，2项合并研究，2项未结题</t>
  </si>
  <si>
    <t>研究成果数量</t>
  </si>
  <si>
    <t>10（篇/个/条）</t>
  </si>
  <si>
    <t>11（个）</t>
  </si>
  <si>
    <t>研究人员数量</t>
  </si>
  <si>
    <t>10（人）</t>
  </si>
  <si>
    <t>质量指标</t>
  </si>
  <si>
    <t>研究成果获奖数量</t>
  </si>
  <si>
    <t>2个</t>
  </si>
  <si>
    <t>时效指标</t>
  </si>
  <si>
    <t>2021年12月31日前完成</t>
  </si>
  <si>
    <t>2021年12月31日前</t>
  </si>
  <si>
    <t>成本指标</t>
  </si>
  <si>
    <t>项目预算控制数不超过预算批复数</t>
  </si>
  <si>
    <t>≤55.00</t>
  </si>
  <si>
    <t>效益指标</t>
  </si>
  <si>
    <t>调研报告获得领导批示</t>
  </si>
  <si>
    <t>9次</t>
  </si>
  <si>
    <t>意见建议被采纳情况</t>
  </si>
  <si>
    <t>5次</t>
  </si>
  <si>
    <t>预计政策出台时间</t>
  </si>
  <si>
    <t>执行期限</t>
  </si>
  <si>
    <t>2022年</t>
  </si>
  <si>
    <t>执行率</t>
    <phoneticPr fontId="4" type="noConversion"/>
  </si>
  <si>
    <t>主管部门</t>
    <phoneticPr fontId="4" type="noConversion"/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</si>
  <si>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</si>
  <si>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</si>
  <si>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</si>
  <si>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</si>
  <si>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</si>
  <si>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</si>
  <si>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</si>
  <si>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</si>
  <si>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</si>
  <si>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t>9</t>
    </r>
    <r>
      <rPr>
        <sz val="11"/>
        <rFont val="宋体"/>
        <family val="3"/>
        <charset val="134"/>
      </rPr>
      <t>个</t>
    </r>
  </si>
  <si>
    <r>
      <t>10</t>
    </r>
    <r>
      <rPr>
        <sz val="11"/>
        <rFont val="宋体"/>
        <family val="3"/>
        <charset val="134"/>
      </rPr>
      <t>（人）</t>
    </r>
  </si>
  <si>
    <r>
      <t>2</t>
    </r>
    <r>
      <rPr>
        <sz val="11"/>
        <rFont val="宋体"/>
        <family val="3"/>
        <charset val="134"/>
      </rPr>
      <t>个</t>
    </r>
  </si>
  <si>
    <r>
      <t>2022.2.24</t>
    </r>
    <r>
      <rPr>
        <sz val="11"/>
        <rFont val="宋体"/>
        <family val="3"/>
        <charset val="134"/>
      </rPr>
      <t>开展了结题工作</t>
    </r>
  </si>
  <si>
    <r>
      <t>效益指标
（4</t>
    </r>
    <r>
      <rPr>
        <sz val="11"/>
        <rFont val="Times New Roman"/>
        <family val="1"/>
      </rPr>
      <t>0</t>
    </r>
    <r>
      <rPr>
        <sz val="11"/>
        <rFont val="宋体"/>
        <family val="3"/>
        <charset val="134"/>
      </rPr>
      <t>分）</t>
    </r>
  </si>
  <si>
    <r>
      <t>5</t>
    </r>
    <r>
      <rPr>
        <sz val="11"/>
        <rFont val="宋体"/>
        <family val="3"/>
        <charset val="134"/>
      </rPr>
      <t>次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</si>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</sst>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0_ "/>
    <numFmt numFmtId="178" formatCode="0.0_ "/>
    <numFmt numFmtId="179" formatCode="0.00_ "/>
  </numFmts>
  <fonts count="13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29">
    <xf numFmtId="0" fontId="0" fillId="0" borderId="0" xfId="0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177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9" fontId="2" fillId="0" borderId="23" xfId="0" applyNumberFormat="1" applyFont="1" applyFill="1" applyBorder="1" applyAlignment="1">
      <alignment vertical="center"/>
    </xf>
    <xf numFmtId="177" fontId="2" fillId="0" borderId="23" xfId="0" applyNumberFormat="1" applyFont="1" applyFill="1" applyBorder="1" applyAlignment="1">
      <alignment horizontal="center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177" fontId="2" fillId="0" borderId="12" xfId="0" applyNumberFormat="1" applyFont="1" applyFill="1" applyBorder="1" applyAlignment="1">
      <alignment horizontal="center" vertical="center"/>
    </xf>
    <xf numFmtId="177" fontId="2" fillId="0" borderId="2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justify" vertical="center"/>
    </xf>
    <xf numFmtId="0" fontId="2" fillId="0" borderId="23" xfId="0" applyFont="1" applyFill="1" applyBorder="1" applyAlignment="1">
      <alignment horizontal="justify" vertical="center"/>
    </xf>
    <xf numFmtId="0" fontId="1" fillId="0" borderId="0" xfId="0" applyFont="1" applyAlignment="1">
      <alignment vertical="center"/>
    </xf>
    <xf numFmtId="31" fontId="2" fillId="0" borderId="23" xfId="0" applyNumberFormat="1" applyFont="1" applyFill="1" applyBorder="1" applyAlignment="1">
      <alignment horizontal="justify" vertical="center"/>
    </xf>
    <xf numFmtId="0" fontId="2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justify" vertical="center"/>
    </xf>
    <xf numFmtId="10" fontId="2" fillId="0" borderId="26" xfId="0" applyNumberFormat="1" applyFont="1" applyFill="1" applyBorder="1" applyAlignment="1">
      <alignment horizontal="justify" vertical="center"/>
    </xf>
    <xf numFmtId="177" fontId="2" fillId="0" borderId="6" xfId="0" applyNumberFormat="1" applyFont="1" applyFill="1" applyBorder="1" applyAlignment="1">
      <alignment horizontal="center" vertical="center"/>
    </xf>
    <xf numFmtId="178" fontId="1" fillId="0" borderId="30" xfId="0" applyNumberFormat="1" applyFont="1" applyFill="1" applyBorder="1" applyAlignment="1">
      <alignment horizontal="justify" vertical="center"/>
    </xf>
    <xf numFmtId="178" fontId="2" fillId="0" borderId="31" xfId="0" applyNumberFormat="1" applyFont="1" applyFill="1" applyBorder="1" applyAlignment="1">
      <alignment horizontal="justify" vertical="center"/>
    </xf>
    <xf numFmtId="178" fontId="2" fillId="0" borderId="32" xfId="0" applyNumberFormat="1" applyFont="1" applyFill="1" applyBorder="1" applyAlignment="1">
      <alignment horizontal="justify" vertical="center"/>
    </xf>
    <xf numFmtId="57" fontId="2" fillId="0" borderId="26" xfId="0" applyNumberFormat="1" applyFont="1" applyFill="1" applyBorder="1" applyAlignment="1">
      <alignment horizontal="justify"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177" fontId="9" fillId="0" borderId="34" xfId="0" applyNumberFormat="1" applyFont="1" applyFill="1" applyBorder="1" applyAlignment="1">
      <alignment horizontal="center" vertical="center"/>
    </xf>
    <xf numFmtId="179" fontId="2" fillId="0" borderId="4" xfId="0" applyNumberFormat="1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  <xf numFmtId="179" fontId="9" fillId="0" borderId="34" xfId="0" applyNumberFormat="1" applyFont="1" applyFill="1" applyBorder="1" applyAlignment="1">
      <alignment horizontal="center" vertical="center"/>
    </xf>
    <xf numFmtId="43" fontId="2" fillId="0" borderId="23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0" fontId="2" fillId="0" borderId="26" xfId="0" applyNumberFormat="1" applyFont="1" applyFill="1" applyBorder="1" applyAlignment="1">
      <alignment horizontal="center" vertical="center"/>
    </xf>
    <xf numFmtId="10" fontId="1" fillId="0" borderId="2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178" fontId="1" fillId="0" borderId="30" xfId="0" applyNumberFormat="1" applyFont="1" applyFill="1" applyBorder="1" applyAlignment="1">
      <alignment horizontal="left" vertical="center" wrapText="1"/>
    </xf>
    <xf numFmtId="178" fontId="1" fillId="0" borderId="31" xfId="0" applyNumberFormat="1" applyFont="1" applyFill="1" applyBorder="1" applyAlignment="1">
      <alignment horizontal="left" vertical="center" wrapText="1"/>
    </xf>
    <xf numFmtId="178" fontId="1" fillId="0" borderId="32" xfId="0" applyNumberFormat="1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justify" vertical="center" wrapText="1"/>
    </xf>
    <xf numFmtId="179" fontId="9" fillId="0" borderId="35" xfId="0" applyNumberFormat="1" applyFont="1" applyFill="1" applyBorder="1" applyAlignment="1">
      <alignment horizontal="center" vertical="center"/>
    </xf>
    <xf numFmtId="179" fontId="9" fillId="0" borderId="36" xfId="0" applyNumberFormat="1" applyFont="1" applyFill="1" applyBorder="1" applyAlignment="1">
      <alignment horizontal="center" vertical="center"/>
    </xf>
    <xf numFmtId="179" fontId="9" fillId="0" borderId="37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178" fontId="1" fillId="0" borderId="9" xfId="0" applyNumberFormat="1" applyFont="1" applyFill="1" applyBorder="1" applyAlignment="1">
      <alignment horizontal="justify" vertical="center" wrapText="1"/>
    </xf>
    <xf numFmtId="178" fontId="1" fillId="0" borderId="9" xfId="0" applyNumberFormat="1" applyFont="1" applyFill="1" applyBorder="1" applyAlignment="1">
      <alignment horizontal="justify" vertical="center"/>
    </xf>
    <xf numFmtId="0" fontId="1" fillId="0" borderId="9" xfId="0" applyFont="1" applyFill="1" applyBorder="1" applyAlignment="1">
      <alignment horizontal="justify" vertical="center" wrapText="1"/>
    </xf>
    <xf numFmtId="0" fontId="1" fillId="0" borderId="20" xfId="0" applyFont="1" applyFill="1" applyBorder="1" applyAlignment="1">
      <alignment horizontal="justify" vertical="center" wrapText="1"/>
    </xf>
    <xf numFmtId="0" fontId="1" fillId="0" borderId="21" xfId="0" applyFont="1" applyFill="1" applyBorder="1" applyAlignment="1">
      <alignment horizontal="justify" vertical="center" wrapText="1"/>
    </xf>
    <xf numFmtId="0" fontId="1" fillId="0" borderId="22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 wrapText="1"/>
    </xf>
    <xf numFmtId="0" fontId="2" fillId="0" borderId="30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282511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3"/>
  <sheetViews>
    <sheetView showGridLines="0" tabSelected="1" workbookViewId="0">
      <pane ySplit="5" topLeftCell="A6" activePane="bottomLeft" state="frozen"/>
      <selection pane="bottomLeft" activeCell="K9" sqref="K9"/>
    </sheetView>
  </sheetViews>
  <sheetFormatPr defaultColWidth="9" defaultRowHeight="18" customHeight="1" x14ac:dyDescent="0.25"/>
  <cols>
    <col min="1" max="1" width="6.6640625" style="10" customWidth="1"/>
    <col min="2" max="2" width="12" style="10" customWidth="1"/>
    <col min="3" max="3" width="12.44140625" style="10" customWidth="1"/>
    <col min="4" max="4" width="27" style="10" customWidth="1"/>
    <col min="5" max="5" width="14.44140625" style="10" customWidth="1"/>
    <col min="6" max="6" width="20.6640625" style="45" customWidth="1"/>
    <col min="7" max="8" width="13.77734375" style="10" customWidth="1"/>
    <col min="9" max="10" width="10.77734375" style="10" customWidth="1"/>
    <col min="11" max="11" width="12.109375" style="10" customWidth="1"/>
    <col min="12" max="12" width="18.77734375" style="10" customWidth="1"/>
    <col min="13" max="16384" width="9" style="10"/>
  </cols>
  <sheetData>
    <row r="1" spans="1:12" s="5" customFormat="1" ht="34.950000000000003" customHeight="1" x14ac:dyDescent="0.25">
      <c r="A1" s="117" t="s">
        <v>0</v>
      </c>
      <c r="B1" s="118"/>
      <c r="C1" s="118"/>
      <c r="D1" s="118"/>
      <c r="E1" s="118"/>
      <c r="F1" s="119"/>
      <c r="G1" s="118"/>
      <c r="H1" s="118"/>
      <c r="I1" s="118"/>
      <c r="J1" s="118"/>
      <c r="K1" s="118"/>
    </row>
    <row r="2" spans="1:12" s="5" customFormat="1" ht="21" x14ac:dyDescent="0.25">
      <c r="A2" s="120" t="s">
        <v>55</v>
      </c>
      <c r="B2" s="118"/>
      <c r="C2" s="118"/>
      <c r="D2" s="118"/>
      <c r="E2" s="118"/>
      <c r="F2" s="119"/>
      <c r="G2" s="118"/>
      <c r="H2" s="118"/>
      <c r="I2" s="118"/>
      <c r="J2" s="118"/>
      <c r="K2" s="118"/>
    </row>
    <row r="3" spans="1:12" ht="15.9" customHeight="1" x14ac:dyDescent="0.25">
      <c r="A3" s="6"/>
      <c r="B3" s="6"/>
      <c r="C3" s="6"/>
      <c r="D3" s="6"/>
      <c r="E3" s="6"/>
      <c r="F3" s="7"/>
      <c r="G3" s="6"/>
      <c r="H3" s="6"/>
      <c r="I3" s="8"/>
      <c r="J3" s="6"/>
      <c r="K3" s="9" t="s">
        <v>1</v>
      </c>
    </row>
    <row r="4" spans="1:12" ht="24.9" customHeight="1" x14ac:dyDescent="0.25">
      <c r="A4" s="121" t="s">
        <v>56</v>
      </c>
      <c r="B4" s="104"/>
      <c r="C4" s="104"/>
      <c r="D4" s="122" t="s">
        <v>2</v>
      </c>
      <c r="E4" s="104"/>
      <c r="F4" s="123"/>
      <c r="G4" s="104"/>
      <c r="H4" s="104"/>
      <c r="I4" s="104"/>
      <c r="J4" s="104"/>
      <c r="K4" s="124"/>
    </row>
    <row r="5" spans="1:12" ht="24.9" customHeight="1" x14ac:dyDescent="0.25">
      <c r="A5" s="125" t="s">
        <v>54</v>
      </c>
      <c r="B5" s="66"/>
      <c r="C5" s="66"/>
      <c r="D5" s="126" t="s">
        <v>3</v>
      </c>
      <c r="E5" s="66"/>
      <c r="F5" s="65"/>
      <c r="G5" s="66"/>
      <c r="H5" s="3" t="s">
        <v>57</v>
      </c>
      <c r="I5" s="92" t="s">
        <v>4</v>
      </c>
      <c r="J5" s="127"/>
      <c r="K5" s="128"/>
    </row>
    <row r="6" spans="1:12" ht="24.9" customHeight="1" x14ac:dyDescent="0.25">
      <c r="A6" s="108" t="s">
        <v>5</v>
      </c>
      <c r="B6" s="109"/>
      <c r="C6" s="109"/>
      <c r="D6" s="110" t="s">
        <v>6</v>
      </c>
      <c r="E6" s="110"/>
      <c r="F6" s="111"/>
      <c r="G6" s="110"/>
      <c r="H6" s="11" t="s">
        <v>7</v>
      </c>
      <c r="I6" s="112"/>
      <c r="J6" s="113"/>
      <c r="K6" s="114"/>
    </row>
    <row r="7" spans="1:12" ht="25.05" customHeight="1" x14ac:dyDescent="0.25">
      <c r="A7" s="103" t="s">
        <v>58</v>
      </c>
      <c r="B7" s="104"/>
      <c r="C7" s="104"/>
      <c r="D7" s="115"/>
      <c r="E7" s="116"/>
      <c r="F7" s="12" t="s">
        <v>8</v>
      </c>
      <c r="G7" s="12" t="s">
        <v>9</v>
      </c>
      <c r="H7" s="12" t="s">
        <v>10</v>
      </c>
      <c r="I7" s="12" t="s">
        <v>11</v>
      </c>
      <c r="J7" s="12" t="s">
        <v>53</v>
      </c>
      <c r="K7" s="13" t="s">
        <v>25</v>
      </c>
    </row>
    <row r="8" spans="1:12" ht="19.95" customHeight="1" x14ac:dyDescent="0.25">
      <c r="A8" s="105"/>
      <c r="B8" s="66"/>
      <c r="C8" s="66"/>
      <c r="D8" s="94" t="s">
        <v>59</v>
      </c>
      <c r="E8" s="93"/>
      <c r="F8" s="14">
        <f>F9+F10+F11</f>
        <v>55</v>
      </c>
      <c r="G8" s="15">
        <f>G9+G10+G11</f>
        <v>55</v>
      </c>
      <c r="H8" s="15">
        <f>H9+H10+H11</f>
        <v>12.55</v>
      </c>
      <c r="I8" s="16">
        <v>10</v>
      </c>
      <c r="J8" s="17">
        <f>H8/G8</f>
        <v>0.22818181818181821</v>
      </c>
      <c r="K8" s="18">
        <f>I8*J8</f>
        <v>2.2818181818181822</v>
      </c>
    </row>
    <row r="9" spans="1:12" ht="19.95" customHeight="1" x14ac:dyDescent="0.25">
      <c r="A9" s="105"/>
      <c r="B9" s="66"/>
      <c r="C9" s="66"/>
      <c r="D9" s="92" t="s">
        <v>12</v>
      </c>
      <c r="E9" s="93"/>
      <c r="F9" s="14">
        <v>55</v>
      </c>
      <c r="G9" s="15">
        <v>55</v>
      </c>
      <c r="H9" s="15">
        <v>12.55</v>
      </c>
      <c r="I9" s="16" t="s">
        <v>13</v>
      </c>
      <c r="J9" s="17">
        <f t="shared" ref="J9:J11" si="0">H9/G9</f>
        <v>0.22818181818181821</v>
      </c>
      <c r="K9" s="19" t="s">
        <v>13</v>
      </c>
    </row>
    <row r="10" spans="1:12" ht="19.95" customHeight="1" x14ac:dyDescent="0.25">
      <c r="A10" s="105"/>
      <c r="B10" s="66"/>
      <c r="C10" s="66"/>
      <c r="D10" s="94" t="s">
        <v>60</v>
      </c>
      <c r="E10" s="93"/>
      <c r="F10" s="14"/>
      <c r="G10" s="15"/>
      <c r="H10" s="15"/>
      <c r="I10" s="16" t="s">
        <v>13</v>
      </c>
      <c r="J10" s="17" t="e">
        <f t="shared" si="0"/>
        <v>#DIV/0!</v>
      </c>
      <c r="K10" s="19" t="s">
        <v>13</v>
      </c>
    </row>
    <row r="11" spans="1:12" ht="19.95" customHeight="1" x14ac:dyDescent="0.25">
      <c r="A11" s="106"/>
      <c r="B11" s="107"/>
      <c r="C11" s="107"/>
      <c r="D11" s="95" t="s">
        <v>61</v>
      </c>
      <c r="E11" s="96"/>
      <c r="F11" s="20"/>
      <c r="G11" s="21"/>
      <c r="H11" s="21"/>
      <c r="I11" s="22" t="s">
        <v>13</v>
      </c>
      <c r="J11" s="17" t="e">
        <f t="shared" si="0"/>
        <v>#DIV/0!</v>
      </c>
      <c r="K11" s="23" t="s">
        <v>13</v>
      </c>
    </row>
    <row r="12" spans="1:12" ht="18" customHeight="1" x14ac:dyDescent="0.25">
      <c r="A12" s="61" t="s">
        <v>14</v>
      </c>
      <c r="B12" s="97" t="s">
        <v>15</v>
      </c>
      <c r="C12" s="98"/>
      <c r="D12" s="98"/>
      <c r="E12" s="99"/>
      <c r="F12" s="100" t="s">
        <v>16</v>
      </c>
      <c r="G12" s="101"/>
      <c r="H12" s="101"/>
      <c r="I12" s="101"/>
      <c r="J12" s="101"/>
      <c r="K12" s="102"/>
    </row>
    <row r="13" spans="1:12" ht="55.05" customHeight="1" x14ac:dyDescent="0.25">
      <c r="A13" s="62"/>
      <c r="B13" s="85" t="s">
        <v>17</v>
      </c>
      <c r="C13" s="86"/>
      <c r="D13" s="86"/>
      <c r="E13" s="87"/>
      <c r="F13" s="88" t="s">
        <v>18</v>
      </c>
      <c r="G13" s="86"/>
      <c r="H13" s="86"/>
      <c r="I13" s="86"/>
      <c r="J13" s="86"/>
      <c r="K13" s="87"/>
    </row>
    <row r="14" spans="1:12" s="25" customFormat="1" ht="25.05" customHeight="1" x14ac:dyDescent="0.25">
      <c r="A14" s="63" t="s">
        <v>19</v>
      </c>
      <c r="B14" s="3" t="s">
        <v>62</v>
      </c>
      <c r="C14" s="1" t="s">
        <v>20</v>
      </c>
      <c r="D14" s="1" t="s">
        <v>21</v>
      </c>
      <c r="E14" s="2" t="s">
        <v>22</v>
      </c>
      <c r="F14" s="46" t="s">
        <v>23</v>
      </c>
      <c r="G14" s="3" t="s">
        <v>24</v>
      </c>
      <c r="H14" s="4" t="s">
        <v>25</v>
      </c>
      <c r="I14" s="89" t="s">
        <v>26</v>
      </c>
      <c r="J14" s="90"/>
      <c r="K14" s="91"/>
      <c r="L14" s="24"/>
    </row>
    <row r="15" spans="1:12" ht="34.950000000000003" customHeight="1" x14ac:dyDescent="0.25">
      <c r="A15" s="64"/>
      <c r="B15" s="65" t="s">
        <v>63</v>
      </c>
      <c r="C15" s="69" t="s">
        <v>27</v>
      </c>
      <c r="D15" s="26" t="s">
        <v>28</v>
      </c>
      <c r="E15" s="50" t="s">
        <v>29</v>
      </c>
      <c r="F15" s="47" t="s">
        <v>64</v>
      </c>
      <c r="G15" s="16">
        <v>3</v>
      </c>
      <c r="H15" s="52">
        <v>2</v>
      </c>
      <c r="I15" s="84" t="s">
        <v>30</v>
      </c>
      <c r="J15" s="81"/>
      <c r="K15" s="82"/>
    </row>
    <row r="16" spans="1:12" ht="34.950000000000003" customHeight="1" x14ac:dyDescent="0.25">
      <c r="A16" s="64"/>
      <c r="B16" s="65"/>
      <c r="C16" s="70"/>
      <c r="D16" s="26" t="s">
        <v>31</v>
      </c>
      <c r="E16" s="50" t="s">
        <v>32</v>
      </c>
      <c r="F16" s="48" t="s">
        <v>33</v>
      </c>
      <c r="G16" s="16">
        <v>4</v>
      </c>
      <c r="H16" s="52">
        <v>4</v>
      </c>
      <c r="I16" s="80"/>
      <c r="J16" s="81"/>
      <c r="K16" s="82"/>
    </row>
    <row r="17" spans="1:12" ht="25.05" customHeight="1" x14ac:dyDescent="0.25">
      <c r="A17" s="64"/>
      <c r="B17" s="65"/>
      <c r="C17" s="70"/>
      <c r="D17" s="26" t="s">
        <v>34</v>
      </c>
      <c r="E17" s="50" t="s">
        <v>35</v>
      </c>
      <c r="F17" s="49" t="s">
        <v>65</v>
      </c>
      <c r="G17" s="16">
        <v>3</v>
      </c>
      <c r="H17" s="52">
        <v>3</v>
      </c>
      <c r="I17" s="80"/>
      <c r="J17" s="81"/>
      <c r="K17" s="82"/>
    </row>
    <row r="18" spans="1:12" ht="25.05" customHeight="1" x14ac:dyDescent="0.25">
      <c r="A18" s="64"/>
      <c r="B18" s="66"/>
      <c r="C18" s="11" t="s">
        <v>36</v>
      </c>
      <c r="D18" s="26" t="s">
        <v>37</v>
      </c>
      <c r="E18" s="50" t="s">
        <v>38</v>
      </c>
      <c r="F18" s="49" t="s">
        <v>66</v>
      </c>
      <c r="G18" s="16">
        <v>15</v>
      </c>
      <c r="H18" s="52">
        <v>15</v>
      </c>
      <c r="I18" s="83"/>
      <c r="J18" s="81"/>
      <c r="K18" s="82"/>
      <c r="L18" s="28"/>
    </row>
    <row r="19" spans="1:12" ht="34.950000000000003" customHeight="1" x14ac:dyDescent="0.25">
      <c r="A19" s="64"/>
      <c r="B19" s="66"/>
      <c r="C19" s="11" t="s">
        <v>39</v>
      </c>
      <c r="D19" s="26" t="s">
        <v>40</v>
      </c>
      <c r="E19" s="27" t="s">
        <v>41</v>
      </c>
      <c r="F19" s="29">
        <v>44616</v>
      </c>
      <c r="G19" s="16">
        <v>15</v>
      </c>
      <c r="H19" s="52">
        <v>13</v>
      </c>
      <c r="I19" s="80" t="s">
        <v>67</v>
      </c>
      <c r="J19" s="81"/>
      <c r="K19" s="82"/>
    </row>
    <row r="20" spans="1:12" ht="34.950000000000003" customHeight="1" x14ac:dyDescent="0.25">
      <c r="A20" s="64"/>
      <c r="B20" s="66"/>
      <c r="C20" s="1" t="s">
        <v>42</v>
      </c>
      <c r="D20" s="30" t="s">
        <v>43</v>
      </c>
      <c r="E20" s="55" t="s">
        <v>44</v>
      </c>
      <c r="F20" s="55" t="s">
        <v>44</v>
      </c>
      <c r="G20" s="16">
        <v>10</v>
      </c>
      <c r="H20" s="52">
        <v>10</v>
      </c>
      <c r="I20" s="80"/>
      <c r="J20" s="81"/>
      <c r="K20" s="82"/>
    </row>
    <row r="21" spans="1:12" ht="25.05" customHeight="1" x14ac:dyDescent="0.25">
      <c r="A21" s="64"/>
      <c r="B21" s="67" t="s">
        <v>68</v>
      </c>
      <c r="C21" s="69" t="s">
        <v>45</v>
      </c>
      <c r="D21" s="26" t="s">
        <v>46</v>
      </c>
      <c r="E21" s="50" t="s">
        <v>69</v>
      </c>
      <c r="F21" s="56" t="s">
        <v>47</v>
      </c>
      <c r="G21" s="16">
        <v>10</v>
      </c>
      <c r="H21" s="52">
        <v>10</v>
      </c>
      <c r="I21" s="84"/>
      <c r="J21" s="81"/>
      <c r="K21" s="82"/>
    </row>
    <row r="22" spans="1:12" ht="25.05" customHeight="1" x14ac:dyDescent="0.25">
      <c r="A22" s="64"/>
      <c r="B22" s="68"/>
      <c r="C22" s="70"/>
      <c r="D22" s="31" t="s">
        <v>48</v>
      </c>
      <c r="E22" s="57" t="s">
        <v>49</v>
      </c>
      <c r="F22" s="58" t="s">
        <v>47</v>
      </c>
      <c r="G22" s="33">
        <v>10</v>
      </c>
      <c r="H22" s="53">
        <v>10</v>
      </c>
      <c r="I22" s="34"/>
      <c r="J22" s="35"/>
      <c r="K22" s="36"/>
    </row>
    <row r="23" spans="1:12" ht="25.05" customHeight="1" x14ac:dyDescent="0.25">
      <c r="A23" s="64"/>
      <c r="B23" s="68"/>
      <c r="C23" s="70"/>
      <c r="D23" s="31" t="s">
        <v>50</v>
      </c>
      <c r="E23" s="37">
        <v>44531</v>
      </c>
      <c r="F23" s="37">
        <v>44531</v>
      </c>
      <c r="G23" s="33">
        <v>10</v>
      </c>
      <c r="H23" s="53">
        <v>10</v>
      </c>
      <c r="I23" s="71"/>
      <c r="J23" s="72"/>
      <c r="K23" s="73"/>
    </row>
    <row r="24" spans="1:12" ht="25.05" customHeight="1" x14ac:dyDescent="0.25">
      <c r="A24" s="64"/>
      <c r="B24" s="38"/>
      <c r="C24" s="39"/>
      <c r="D24" s="31" t="s">
        <v>51</v>
      </c>
      <c r="E24" s="32" t="s">
        <v>52</v>
      </c>
      <c r="F24" s="32" t="s">
        <v>52</v>
      </c>
      <c r="G24" s="33">
        <v>10</v>
      </c>
      <c r="H24" s="53">
        <v>10</v>
      </c>
      <c r="I24" s="71"/>
      <c r="J24" s="72"/>
      <c r="K24" s="73"/>
    </row>
    <row r="25" spans="1:12" s="40" customFormat="1" ht="20.100000000000001" customHeight="1" x14ac:dyDescent="0.25">
      <c r="A25" s="74" t="s">
        <v>70</v>
      </c>
      <c r="B25" s="75"/>
      <c r="C25" s="75"/>
      <c r="D25" s="75"/>
      <c r="E25" s="75"/>
      <c r="F25" s="76"/>
      <c r="G25" s="51">
        <f>SUM(G15:G24)+I8</f>
        <v>100</v>
      </c>
      <c r="H25" s="54">
        <f>SUM(H15:H24)+K8</f>
        <v>89.281818181818181</v>
      </c>
      <c r="I25" s="77" t="s">
        <v>13</v>
      </c>
      <c r="J25" s="78"/>
      <c r="K25" s="79"/>
    </row>
    <row r="26" spans="1:12" ht="9.9" customHeight="1" x14ac:dyDescent="0.25">
      <c r="A26" s="41"/>
      <c r="B26" s="41"/>
      <c r="C26" s="41"/>
      <c r="D26" s="41"/>
      <c r="E26" s="41"/>
      <c r="F26" s="42"/>
      <c r="G26" s="41"/>
      <c r="H26" s="41"/>
      <c r="I26" s="41"/>
      <c r="J26" s="41"/>
      <c r="K26" s="41"/>
    </row>
    <row r="27" spans="1:12" s="43" customFormat="1" ht="18" hidden="1" customHeight="1" x14ac:dyDescent="0.25">
      <c r="A27" s="43" t="s">
        <v>71</v>
      </c>
      <c r="F27" s="44"/>
    </row>
    <row r="28" spans="1:12" s="43" customFormat="1" ht="16.2" hidden="1" customHeight="1" x14ac:dyDescent="0.25">
      <c r="A28" s="59" t="s">
        <v>72</v>
      </c>
      <c r="B28" s="59"/>
      <c r="C28" s="59"/>
      <c r="D28" s="59"/>
      <c r="E28" s="59"/>
      <c r="F28" s="60"/>
      <c r="G28" s="59"/>
      <c r="H28" s="59"/>
      <c r="I28" s="59"/>
      <c r="J28" s="59"/>
      <c r="K28" s="59"/>
    </row>
    <row r="29" spans="1:12" s="43" customFormat="1" ht="60" hidden="1" customHeight="1" x14ac:dyDescent="0.25">
      <c r="A29" s="59" t="s">
        <v>73</v>
      </c>
      <c r="B29" s="59"/>
      <c r="C29" s="59"/>
      <c r="D29" s="59"/>
      <c r="E29" s="59"/>
      <c r="F29" s="60"/>
      <c r="G29" s="59"/>
      <c r="H29" s="59"/>
      <c r="I29" s="59"/>
      <c r="J29" s="59"/>
      <c r="K29" s="59"/>
    </row>
    <row r="30" spans="1:12" s="43" customFormat="1" ht="16.2" hidden="1" customHeight="1" x14ac:dyDescent="0.25">
      <c r="A30" s="59" t="s">
        <v>74</v>
      </c>
      <c r="B30" s="59"/>
      <c r="C30" s="59"/>
      <c r="D30" s="59"/>
      <c r="E30" s="59"/>
      <c r="F30" s="60"/>
      <c r="G30" s="59"/>
      <c r="H30" s="59"/>
      <c r="I30" s="59"/>
      <c r="J30" s="59"/>
      <c r="K30" s="59"/>
    </row>
    <row r="31" spans="1:12" s="43" customFormat="1" ht="16.2" hidden="1" customHeight="1" x14ac:dyDescent="0.25">
      <c r="A31" s="59" t="s">
        <v>75</v>
      </c>
      <c r="B31" s="59"/>
      <c r="C31" s="59"/>
      <c r="D31" s="59"/>
      <c r="E31" s="59"/>
      <c r="F31" s="60"/>
      <c r="G31" s="59"/>
      <c r="H31" s="59"/>
      <c r="I31" s="59"/>
      <c r="J31" s="59"/>
      <c r="K31" s="59"/>
    </row>
    <row r="32" spans="1:12" ht="18" hidden="1" customHeight="1" x14ac:dyDescent="0.25"/>
    <row r="33" ht="18" hidden="1" customHeight="1" x14ac:dyDescent="0.25"/>
  </sheetData>
  <mergeCells count="42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I19:K19"/>
    <mergeCell ref="I20:K20"/>
    <mergeCell ref="I21:K21"/>
    <mergeCell ref="B13:E13"/>
    <mergeCell ref="F13:K13"/>
    <mergeCell ref="I14:K14"/>
    <mergeCell ref="I15:K15"/>
    <mergeCell ref="I16:K16"/>
    <mergeCell ref="A28:K28"/>
    <mergeCell ref="A29:K29"/>
    <mergeCell ref="A30:K30"/>
    <mergeCell ref="A31:K31"/>
    <mergeCell ref="A12:A13"/>
    <mergeCell ref="A14:A24"/>
    <mergeCell ref="B15:B20"/>
    <mergeCell ref="B21:B23"/>
    <mergeCell ref="C15:C17"/>
    <mergeCell ref="C21:C23"/>
    <mergeCell ref="I23:K23"/>
    <mergeCell ref="I24:K24"/>
    <mergeCell ref="A25:F25"/>
    <mergeCell ref="I25:K25"/>
    <mergeCell ref="I17:K17"/>
    <mergeCell ref="I18:K18"/>
  </mergeCells>
  <phoneticPr fontId="4" type="noConversion"/>
  <printOptions horizontalCentered="1"/>
  <pageMargins left="0.39370078740157483" right="0.39370078740157483" top="0.98425196850393704" bottom="0.59055118110236227" header="0.31496062992125984" footer="0.31496062992125984"/>
  <pageSetup paperSize="9" scale="7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2022-05-28T09:14:16Z</cp:lastPrinted>
  <dcterms:created xsi:type="dcterms:W3CDTF">2020-06-08T07:45:00Z</dcterms:created>
  <dcterms:modified xsi:type="dcterms:W3CDTF">2022-05-29T08:11:19Z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