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绩效自评表-初评\局本级\"/>
    </mc:Choice>
  </mc:AlternateContent>
  <xr:revisionPtr revIDLastSave="0" documentId="13_ncr:1_{63302DF4-D886-48D0-8209-58062B8EC9EC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项目!$A$1:$K$25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F22" i="2" l="1"/>
  <c r="G25" i="2"/>
  <c r="J11" i="2"/>
  <c r="J10" i="2"/>
  <c r="J9" i="2"/>
  <c r="J8" i="2"/>
  <c r="K8" i="2" s="1"/>
  <c r="H25" i="2" s="1"/>
  <c r="H8" i="2"/>
  <c r="G8" i="2"/>
  <c r="F8" i="2"/>
</calcChain>
</file>

<file path=xl/sharedStrings.xml><?xml version="1.0" encoding="utf-8"?>
<sst xmlns="http://schemas.openxmlformats.org/spreadsheetml/2006/main" count="88" uniqueCount="80">
  <si>
    <t>集中办公区出入人员临时测温服务</t>
  </si>
  <si>
    <t>主管部门</t>
  </si>
  <si>
    <t>安全管理处</t>
  </si>
  <si>
    <t>李欣</t>
  </si>
  <si>
    <t>执行率</t>
  </si>
  <si>
    <t>—</t>
  </si>
  <si>
    <t>落实办公区域疫情防控常态化措施，通过购买服务方式，为A区、13号院等办公区域聘用疫情防控临时服务保障人员，承担门区体温检测、健康码核验、体温异常应急处置等疫情防控工作，确保进出人员体温正常，人员管控的防疫措施落实到位。</t>
  </si>
  <si>
    <t>偏差原因分析及改进措施</t>
  </si>
  <si>
    <t>聘用疫情防控临时服务的保安数量</t>
  </si>
  <si>
    <t>疫情防控测温服务岗位数量</t>
  </si>
  <si>
    <t>日均测温保障人员数量</t>
  </si>
  <si>
    <t>疫情防控测温服务保障门区数量</t>
  </si>
  <si>
    <t>体温检测合格率</t>
  </si>
  <si>
    <t>岗位出勤率</t>
  </si>
  <si>
    <t>疫情防控服务保障保安日值守时间</t>
  </si>
  <si>
    <t>项目经费总额控制预算数额内</t>
  </si>
  <si>
    <t>服务投诉次数</t>
  </si>
  <si>
    <t>≤12次</t>
  </si>
  <si>
    <r>
      <t>18</t>
    </r>
    <r>
      <rPr>
        <sz val="11"/>
        <rFont val="宋体"/>
        <family val="3"/>
        <charset val="134"/>
      </rPr>
      <t>小时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天</t>
    </r>
    <phoneticPr fontId="7" type="noConversion"/>
  </si>
  <si>
    <r>
      <rPr>
        <sz val="11"/>
        <rFont val="Cambria Math"/>
        <family val="1"/>
      </rPr>
      <t>≤</t>
    </r>
    <r>
      <rPr>
        <sz val="11"/>
        <rFont val="Times New Roman"/>
        <family val="1"/>
      </rPr>
      <t>558</t>
    </r>
    <phoneticPr fontId="7" type="noConversion"/>
  </si>
  <si>
    <r>
      <t>0</t>
    </r>
    <r>
      <rPr>
        <sz val="11"/>
        <rFont val="宋体"/>
        <family val="1"/>
        <charset val="134"/>
      </rPr>
      <t>次</t>
    </r>
    <phoneticPr fontId="7" type="noConversion"/>
  </si>
  <si>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</si>
  <si>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</si>
  <si>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</si>
  <si>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</si>
  <si>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</si>
  <si>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</si>
  <si>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</si>
  <si>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</si>
  <si>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</si>
  <si>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</si>
  <si>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</si>
  <si>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</si>
  <si>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</si>
  <si>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</si>
  <si>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</si>
  <si>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</si>
  <si>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</si>
  <si>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</si>
  <si>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</si>
  <si>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</si>
  <si>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t>落实办公区域疫情防控常态化措施，通过购买服务方式，为</t>
    </r>
    <r>
      <rPr>
        <sz val="11"/>
        <rFont val="Times New Roman"/>
        <family val="1"/>
      </rPr>
      <t>A</t>
    </r>
    <r>
      <rPr>
        <sz val="11"/>
        <rFont val="宋体"/>
        <family val="3"/>
        <charset val="134"/>
      </rPr>
      <t>区、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号院等办公区域聘用疫情防控临时服务保障人员，承担门区体温检测、健康码核验、体温异常应急处置等疫情防控工作，确保进出人员体温正常，人员管控的防疫措施落实到位。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</si>
  <si>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</si>
  <si>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</si>
  <si>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</si>
  <si>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</si>
  <si>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</si>
  <si>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</si>
  <si>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</si>
  <si>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</si>
  <si>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r>
      <t>78</t>
    </r>
    <r>
      <rPr>
        <sz val="11"/>
        <rFont val="宋体"/>
        <family val="3"/>
        <charset val="134"/>
      </rPr>
      <t>人</t>
    </r>
  </si>
  <si>
    <r>
      <t>由于疫情防控形势严峻复杂，自</t>
    </r>
    <r>
      <rPr>
        <sz val="11"/>
        <rFont val="Times New Roman"/>
        <family val="1"/>
      </rPr>
      <t>2022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26</t>
    </r>
    <r>
      <rPr>
        <sz val="11"/>
        <rFont val="宋体"/>
        <family val="3"/>
        <charset val="134"/>
      </rPr>
      <t>日起，行政办公区</t>
    </r>
    <r>
      <rPr>
        <sz val="11"/>
        <rFont val="Times New Roman"/>
        <family val="1"/>
      </rPr>
      <t>A</t>
    </r>
    <r>
      <rPr>
        <sz val="11"/>
        <rFont val="宋体"/>
        <family val="3"/>
        <charset val="134"/>
      </rPr>
      <t>区各门区实行</t>
    </r>
    <r>
      <rPr>
        <sz val="11"/>
        <rFont val="Times New Roman"/>
        <family val="1"/>
      </rPr>
      <t>24</t>
    </r>
    <r>
      <rPr>
        <sz val="11"/>
        <rFont val="宋体"/>
        <family val="3"/>
        <charset val="134"/>
      </rPr>
      <t>小时测温服务防控措施，增加测温服务人员</t>
    </r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人。</t>
    </r>
  </si>
  <si>
    <r>
      <t>20</t>
    </r>
    <r>
      <rPr>
        <sz val="11"/>
        <rFont val="宋体"/>
        <family val="3"/>
        <charset val="134"/>
      </rPr>
      <t>个（套）</t>
    </r>
  </si>
  <si>
    <r>
      <t>20000</t>
    </r>
    <r>
      <rPr>
        <sz val="11"/>
        <rFont val="宋体"/>
        <family val="3"/>
        <charset val="134"/>
      </rPr>
      <t>人次</t>
    </r>
  </si>
  <si>
    <r>
      <t>14</t>
    </r>
    <r>
      <rPr>
        <sz val="11"/>
        <rFont val="宋体"/>
        <family val="3"/>
        <charset val="134"/>
      </rPr>
      <t>个（套）</t>
    </r>
  </si>
  <si>
    <r>
      <rPr>
        <sz val="11"/>
        <rFont val="宋体"/>
        <family val="3"/>
        <charset val="134"/>
      </rPr>
      <t>质量指标</t>
    </r>
  </si>
  <si>
    <r>
      <rPr>
        <sz val="11"/>
        <rFont val="宋体"/>
        <family val="3"/>
        <charset val="134"/>
      </rPr>
      <t>时效指标</t>
    </r>
  </si>
  <si>
    <r>
      <t>1.1-4.25</t>
    </r>
    <r>
      <rPr>
        <sz val="11"/>
        <rFont val="宋体"/>
        <family val="3"/>
        <charset val="134"/>
      </rPr>
      <t>实行</t>
    </r>
    <r>
      <rPr>
        <sz val="11"/>
        <rFont val="Times New Roman"/>
        <family val="1"/>
      </rPr>
      <t>18</t>
    </r>
    <r>
      <rPr>
        <sz val="11"/>
        <rFont val="宋体"/>
        <family val="3"/>
        <charset val="134"/>
      </rPr>
      <t>小时测温</t>
    </r>
    <r>
      <rPr>
        <sz val="11"/>
        <rFont val="Times New Roman"/>
        <family val="1"/>
      </rPr>
      <t>4.26-12.31</t>
    </r>
    <r>
      <rPr>
        <sz val="11"/>
        <rFont val="宋体"/>
        <family val="3"/>
        <charset val="134"/>
      </rPr>
      <t>实行</t>
    </r>
    <r>
      <rPr>
        <sz val="11"/>
        <rFont val="Times New Roman"/>
        <family val="1"/>
      </rPr>
      <t>24</t>
    </r>
    <r>
      <rPr>
        <sz val="11"/>
        <rFont val="宋体"/>
        <family val="3"/>
        <charset val="134"/>
      </rPr>
      <t>小时测温</t>
    </r>
  </si>
  <si>
    <r>
      <t>由于疫情防控形势严峻复杂，自</t>
    </r>
    <r>
      <rPr>
        <sz val="11"/>
        <rFont val="Times New Roman"/>
        <family val="1"/>
      </rPr>
      <t>2022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26</t>
    </r>
    <r>
      <rPr>
        <sz val="11"/>
        <rFont val="宋体"/>
        <family val="3"/>
        <charset val="134"/>
      </rPr>
      <t>日起，行政办公区</t>
    </r>
    <r>
      <rPr>
        <sz val="11"/>
        <rFont val="Times New Roman"/>
        <family val="1"/>
      </rPr>
      <t>A</t>
    </r>
    <r>
      <rPr>
        <sz val="11"/>
        <rFont val="宋体"/>
        <family val="3"/>
        <charset val="134"/>
      </rPr>
      <t>区各门区实行</t>
    </r>
    <r>
      <rPr>
        <sz val="11"/>
        <rFont val="Times New Roman"/>
        <family val="1"/>
      </rPr>
      <t>24</t>
    </r>
    <r>
      <rPr>
        <sz val="11"/>
        <rFont val="宋体"/>
        <family val="3"/>
        <charset val="134"/>
      </rPr>
      <t>小时测温服务防控措施。</t>
    </r>
  </si>
  <si>
    <r>
      <rPr>
        <sz val="11"/>
        <rFont val="宋体"/>
        <family val="3"/>
        <charset val="134"/>
      </rPr>
      <t>成本指标</t>
    </r>
  </si>
  <si>
    <r>
      <t>按照合同约定组织实施，依据考勤和法定节假日值班情况，少支付</t>
    </r>
    <r>
      <rPr>
        <sz val="11"/>
        <rFont val="Times New Roman"/>
        <family val="1"/>
      </rPr>
      <t>35344</t>
    </r>
    <r>
      <rPr>
        <sz val="11"/>
        <rFont val="宋体"/>
        <family val="3"/>
        <charset val="134"/>
      </rPr>
      <t>元。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</si>
  <si>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</si>
  <si>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</si>
  <si>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</si>
  <si>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</si>
  <si>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</si>
  <si>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</si>
  <si>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</si>
  <si>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</si>
  <si>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</si>
  <si>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t>1-4</t>
    </r>
    <r>
      <rPr>
        <sz val="11"/>
        <rFont val="宋体"/>
        <family val="3"/>
        <charset val="134"/>
      </rPr>
      <t>月聘用</t>
    </r>
    <r>
      <rPr>
        <sz val="11"/>
        <rFont val="Times New Roman"/>
        <family val="1"/>
      </rPr>
      <t>68</t>
    </r>
    <r>
      <rPr>
        <sz val="11"/>
        <rFont val="宋体"/>
        <family val="3"/>
        <charset val="134"/>
      </rPr>
      <t xml:space="preserve">人；
</t>
    </r>
    <r>
      <rPr>
        <sz val="11"/>
        <rFont val="Times New Roman"/>
        <family val="1"/>
      </rPr>
      <t>5-12</t>
    </r>
    <r>
      <rPr>
        <sz val="11"/>
        <rFont val="宋体"/>
        <family val="3"/>
        <charset val="134"/>
      </rPr>
      <t>月聘用</t>
    </r>
    <r>
      <rPr>
        <sz val="11"/>
        <rFont val="Times New Roman"/>
        <family val="1"/>
      </rPr>
      <t>76</t>
    </r>
    <r>
      <rPr>
        <sz val="11"/>
        <rFont val="宋体"/>
        <family val="1"/>
        <charset val="134"/>
      </rPr>
      <t>人。</t>
    </r>
    <phoneticPr fontId="7" type="noConversion"/>
  </si>
  <si>
    <r>
      <t>20000</t>
    </r>
    <r>
      <rPr>
        <sz val="11"/>
        <rFont val="宋体"/>
        <family val="1"/>
        <charset val="134"/>
      </rPr>
      <t>人次</t>
    </r>
    <phoneticPr fontId="7" type="noConversion"/>
  </si>
  <si>
    <r>
      <t>14</t>
    </r>
    <r>
      <rPr>
        <sz val="11"/>
        <rFont val="宋体"/>
        <family val="1"/>
        <charset val="134"/>
      </rPr>
      <t>个（套）</t>
    </r>
    <phoneticPr fontId="7" type="noConversion"/>
  </si>
  <si>
    <t>北京市机关事务管理局</t>
    <phoneticPr fontId="7" type="noConversion"/>
  </si>
  <si>
    <t>社会效益指标</t>
    <phoneticPr fontId="7" type="noConversion"/>
  </si>
  <si>
    <t>通过办公区域实行严格的进人、进车体温检测和扫码程序，确保进入办公区人员体温正常，有效保障办公区安全。</t>
    <phoneticPr fontId="7" type="noConversion"/>
  </si>
  <si>
    <t>定性3-高中低</t>
    <phoneticPr fontId="7" type="noConversion"/>
  </si>
  <si>
    <t>及时、高效达到预期效益</t>
    <phoneticPr fontId="7" type="noConversion"/>
  </si>
  <si>
    <t>项目效益指标实现程度的量化考核有待改进</t>
  </si>
  <si>
    <t>调查方式及样本代表性有待进一步提高。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</si>
</sst>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);[Red]\(0\)"/>
    <numFmt numFmtId="177" formatCode="0_ "/>
    <numFmt numFmtId="178" formatCode="0.00_ "/>
    <numFmt numFmtId="179" formatCode="0.0_ "/>
  </numFmts>
  <fonts count="15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1"/>
      <charset val="134"/>
    </font>
    <font>
      <sz val="11"/>
      <name val="宋体"/>
      <family val="3"/>
      <charset val="134"/>
    </font>
    <font>
      <sz val="11"/>
      <name val="Cambria Math"/>
      <family val="1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177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/>
    </xf>
    <xf numFmtId="9" fontId="2" fillId="0" borderId="5" xfId="0" applyNumberFormat="1" applyFont="1" applyBorder="1" applyAlignment="1">
      <alignment horizontal="center" vertical="center" wrapText="1"/>
    </xf>
    <xf numFmtId="177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43" fontId="2" fillId="2" borderId="3" xfId="0" applyNumberFormat="1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9" fillId="0" borderId="22" xfId="0" applyFont="1" applyBorder="1" applyAlignment="1">
      <alignment horizontal="justify" vertical="center" wrapText="1"/>
    </xf>
    <xf numFmtId="0" fontId="9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79" fontId="9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justify" vertical="center"/>
    </xf>
    <xf numFmtId="0" fontId="8" fillId="0" borderId="23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justify" vertical="center" wrapText="1"/>
    </xf>
    <xf numFmtId="10" fontId="2" fillId="0" borderId="26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1"/>
  <sheetViews>
    <sheetView showGridLines="0" tabSelected="1" zoomScaleNormal="100" workbookViewId="0">
      <pane ySplit="5" topLeftCell="A21" activePane="bottomLeft" state="frozen"/>
      <selection pane="bottomLeft" activeCell="E22" sqref="E22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4.88671875" style="5" customWidth="1"/>
    <col min="4" max="4" width="34.44140625" style="5" customWidth="1"/>
    <col min="5" max="5" width="25.77734375" style="5" customWidth="1"/>
    <col min="6" max="6" width="25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48" t="s">
        <v>21</v>
      </c>
      <c r="B1" s="48"/>
      <c r="C1" s="48"/>
      <c r="D1" s="48"/>
      <c r="E1" s="48"/>
      <c r="F1" s="49"/>
      <c r="G1" s="48"/>
      <c r="H1" s="48"/>
      <c r="I1" s="48"/>
      <c r="J1" s="48"/>
      <c r="K1" s="48"/>
    </row>
    <row r="2" spans="1:12" s="1" customFormat="1" ht="21" x14ac:dyDescent="0.25">
      <c r="A2" s="48" t="s">
        <v>22</v>
      </c>
      <c r="B2" s="48"/>
      <c r="C2" s="48"/>
      <c r="D2" s="48"/>
      <c r="E2" s="48"/>
      <c r="F2" s="49"/>
      <c r="G2" s="48"/>
      <c r="H2" s="48"/>
      <c r="I2" s="48"/>
      <c r="J2" s="48"/>
      <c r="K2" s="48"/>
    </row>
    <row r="3" spans="1:12" ht="15.9" customHeight="1" x14ac:dyDescent="0.25">
      <c r="I3" s="10"/>
      <c r="K3" s="11" t="s">
        <v>23</v>
      </c>
    </row>
    <row r="4" spans="1:12" ht="24.9" customHeight="1" x14ac:dyDescent="0.25">
      <c r="A4" s="50" t="s">
        <v>24</v>
      </c>
      <c r="B4" s="51"/>
      <c r="C4" s="51"/>
      <c r="D4" s="52" t="s">
        <v>0</v>
      </c>
      <c r="E4" s="51"/>
      <c r="F4" s="53"/>
      <c r="G4" s="51"/>
      <c r="H4" s="51"/>
      <c r="I4" s="51"/>
      <c r="J4" s="51"/>
      <c r="K4" s="54"/>
    </row>
    <row r="5" spans="1:12" ht="24.9" customHeight="1" x14ac:dyDescent="0.25">
      <c r="A5" s="55" t="s">
        <v>1</v>
      </c>
      <c r="B5" s="56"/>
      <c r="C5" s="56"/>
      <c r="D5" s="57" t="s">
        <v>73</v>
      </c>
      <c r="E5" s="56"/>
      <c r="F5" s="58"/>
      <c r="G5" s="56"/>
      <c r="H5" s="12" t="s">
        <v>25</v>
      </c>
      <c r="I5" s="59" t="s">
        <v>2</v>
      </c>
      <c r="J5" s="60"/>
      <c r="K5" s="61"/>
    </row>
    <row r="6" spans="1:12" ht="24.9" customHeight="1" x14ac:dyDescent="0.25">
      <c r="A6" s="62" t="s">
        <v>26</v>
      </c>
      <c r="B6" s="63"/>
      <c r="C6" s="63"/>
      <c r="D6" s="64" t="s">
        <v>3</v>
      </c>
      <c r="E6" s="63"/>
      <c r="F6" s="65"/>
      <c r="G6" s="63"/>
      <c r="H6" s="14" t="s">
        <v>27</v>
      </c>
      <c r="I6" s="66">
        <v>55575252</v>
      </c>
      <c r="J6" s="67"/>
      <c r="K6" s="68"/>
    </row>
    <row r="7" spans="1:12" ht="25.05" customHeight="1" x14ac:dyDescent="0.25">
      <c r="A7" s="79" t="s">
        <v>28</v>
      </c>
      <c r="B7" s="51"/>
      <c r="C7" s="51"/>
      <c r="D7" s="69"/>
      <c r="E7" s="70"/>
      <c r="F7" s="16" t="s">
        <v>29</v>
      </c>
      <c r="G7" s="16" t="s">
        <v>30</v>
      </c>
      <c r="H7" s="16" t="s">
        <v>31</v>
      </c>
      <c r="I7" s="16" t="s">
        <v>32</v>
      </c>
      <c r="J7" s="45" t="s">
        <v>4</v>
      </c>
      <c r="K7" s="17" t="s">
        <v>33</v>
      </c>
    </row>
    <row r="8" spans="1:12" ht="19.95" customHeight="1" x14ac:dyDescent="0.25">
      <c r="A8" s="80"/>
      <c r="B8" s="56"/>
      <c r="C8" s="56"/>
      <c r="D8" s="71" t="s">
        <v>34</v>
      </c>
      <c r="E8" s="72"/>
      <c r="F8" s="18">
        <f>F9+F10+F11</f>
        <v>550</v>
      </c>
      <c r="G8" s="19">
        <f>G9+G10+G11</f>
        <v>550</v>
      </c>
      <c r="H8" s="19">
        <f>H9+H10+H11</f>
        <v>527.63</v>
      </c>
      <c r="I8" s="20">
        <v>10</v>
      </c>
      <c r="J8" s="21">
        <f>H8/G8</f>
        <v>0.9593272727272727</v>
      </c>
      <c r="K8" s="22">
        <f>I8*J8</f>
        <v>9.5932727272727263</v>
      </c>
    </row>
    <row r="9" spans="1:12" ht="19.95" customHeight="1" x14ac:dyDescent="0.25">
      <c r="A9" s="80"/>
      <c r="B9" s="56"/>
      <c r="C9" s="56"/>
      <c r="D9" s="71" t="s">
        <v>35</v>
      </c>
      <c r="E9" s="72"/>
      <c r="F9" s="18">
        <v>550</v>
      </c>
      <c r="G9" s="18">
        <v>550</v>
      </c>
      <c r="H9" s="19">
        <v>527.63</v>
      </c>
      <c r="I9" s="20" t="s">
        <v>5</v>
      </c>
      <c r="J9" s="21">
        <f t="shared" ref="J9:J11" si="0">H9/G9</f>
        <v>0.9593272727272727</v>
      </c>
      <c r="K9" s="23" t="s">
        <v>5</v>
      </c>
    </row>
    <row r="10" spans="1:12" ht="19.95" customHeight="1" x14ac:dyDescent="0.25">
      <c r="A10" s="80"/>
      <c r="B10" s="56"/>
      <c r="C10" s="56"/>
      <c r="D10" s="71" t="s">
        <v>36</v>
      </c>
      <c r="E10" s="72"/>
      <c r="F10" s="18"/>
      <c r="G10" s="19"/>
      <c r="H10" s="19">
        <v>0</v>
      </c>
      <c r="I10" s="20" t="s">
        <v>5</v>
      </c>
      <c r="J10" s="21" t="e">
        <f t="shared" si="0"/>
        <v>#DIV/0!</v>
      </c>
      <c r="K10" s="23" t="s">
        <v>5</v>
      </c>
    </row>
    <row r="11" spans="1:12" ht="19.95" customHeight="1" x14ac:dyDescent="0.25">
      <c r="A11" s="81"/>
      <c r="B11" s="82"/>
      <c r="C11" s="82"/>
      <c r="D11" s="73" t="s">
        <v>37</v>
      </c>
      <c r="E11" s="74"/>
      <c r="F11" s="24"/>
      <c r="G11" s="25"/>
      <c r="H11" s="25">
        <v>0</v>
      </c>
      <c r="I11" s="26" t="s">
        <v>5</v>
      </c>
      <c r="J11" s="21" t="e">
        <f t="shared" si="0"/>
        <v>#DIV/0!</v>
      </c>
      <c r="K11" s="27" t="s">
        <v>5</v>
      </c>
    </row>
    <row r="12" spans="1:12" ht="25.05" customHeight="1" x14ac:dyDescent="0.25">
      <c r="A12" s="96" t="s">
        <v>38</v>
      </c>
      <c r="B12" s="75" t="s">
        <v>39</v>
      </c>
      <c r="C12" s="76"/>
      <c r="D12" s="76"/>
      <c r="E12" s="77"/>
      <c r="F12" s="78" t="s">
        <v>40</v>
      </c>
      <c r="G12" s="76"/>
      <c r="H12" s="76"/>
      <c r="I12" s="76"/>
      <c r="J12" s="76"/>
      <c r="K12" s="77"/>
    </row>
    <row r="13" spans="1:12" ht="90" customHeight="1" x14ac:dyDescent="0.25">
      <c r="A13" s="97"/>
      <c r="B13" s="83" t="s">
        <v>41</v>
      </c>
      <c r="C13" s="84"/>
      <c r="D13" s="84"/>
      <c r="E13" s="85"/>
      <c r="F13" s="86" t="s">
        <v>6</v>
      </c>
      <c r="G13" s="84"/>
      <c r="H13" s="84"/>
      <c r="I13" s="84"/>
      <c r="J13" s="84"/>
      <c r="K13" s="85"/>
    </row>
    <row r="14" spans="1:12" s="2" customFormat="1" ht="25.05" customHeight="1" x14ac:dyDescent="0.25">
      <c r="A14" s="98" t="s">
        <v>42</v>
      </c>
      <c r="B14" s="12" t="s">
        <v>43</v>
      </c>
      <c r="C14" s="12" t="s">
        <v>44</v>
      </c>
      <c r="D14" s="12" t="s">
        <v>45</v>
      </c>
      <c r="E14" s="28" t="s">
        <v>46</v>
      </c>
      <c r="F14" s="29" t="s">
        <v>47</v>
      </c>
      <c r="G14" s="12" t="s">
        <v>32</v>
      </c>
      <c r="H14" s="13" t="s">
        <v>33</v>
      </c>
      <c r="I14" s="87" t="s">
        <v>7</v>
      </c>
      <c r="J14" s="88"/>
      <c r="K14" s="89"/>
      <c r="L14" s="46"/>
    </row>
    <row r="15" spans="1:12" ht="70.8" customHeight="1" x14ac:dyDescent="0.25">
      <c r="A15" s="99"/>
      <c r="B15" s="65" t="s">
        <v>48</v>
      </c>
      <c r="C15" s="63" t="s">
        <v>49</v>
      </c>
      <c r="D15" s="30" t="s">
        <v>8</v>
      </c>
      <c r="E15" s="12" t="s">
        <v>50</v>
      </c>
      <c r="F15" s="31" t="s">
        <v>70</v>
      </c>
      <c r="G15" s="32">
        <v>3</v>
      </c>
      <c r="H15" s="32">
        <v>2</v>
      </c>
      <c r="I15" s="90" t="s">
        <v>51</v>
      </c>
      <c r="J15" s="91"/>
      <c r="K15" s="92"/>
    </row>
    <row r="16" spans="1:12" ht="19.95" customHeight="1" x14ac:dyDescent="0.25">
      <c r="A16" s="99"/>
      <c r="B16" s="100"/>
      <c r="C16" s="101"/>
      <c r="D16" s="30" t="s">
        <v>9</v>
      </c>
      <c r="E16" s="12" t="s">
        <v>52</v>
      </c>
      <c r="F16" s="31">
        <v>20</v>
      </c>
      <c r="G16" s="32">
        <v>2</v>
      </c>
      <c r="H16" s="32">
        <v>2</v>
      </c>
      <c r="I16" s="35"/>
      <c r="J16" s="33"/>
      <c r="K16" s="34"/>
    </row>
    <row r="17" spans="1:11" ht="19.95" customHeight="1" x14ac:dyDescent="0.25">
      <c r="A17" s="99"/>
      <c r="B17" s="100"/>
      <c r="C17" s="101"/>
      <c r="D17" s="30" t="s">
        <v>10</v>
      </c>
      <c r="E17" s="12" t="s">
        <v>53</v>
      </c>
      <c r="F17" s="31" t="s">
        <v>71</v>
      </c>
      <c r="G17" s="32">
        <v>3</v>
      </c>
      <c r="H17" s="32">
        <v>3</v>
      </c>
      <c r="I17" s="93"/>
      <c r="J17" s="91"/>
      <c r="K17" s="92"/>
    </row>
    <row r="18" spans="1:11" ht="19.95" customHeight="1" x14ac:dyDescent="0.25">
      <c r="A18" s="99"/>
      <c r="B18" s="100"/>
      <c r="C18" s="101"/>
      <c r="D18" s="30" t="s">
        <v>11</v>
      </c>
      <c r="E18" s="12" t="s">
        <v>54</v>
      </c>
      <c r="F18" s="31" t="s">
        <v>72</v>
      </c>
      <c r="G18" s="32">
        <v>2</v>
      </c>
      <c r="H18" s="32">
        <v>2</v>
      </c>
      <c r="I18" s="93"/>
      <c r="J18" s="91"/>
      <c r="K18" s="92"/>
    </row>
    <row r="19" spans="1:11" ht="19.95" customHeight="1" x14ac:dyDescent="0.25">
      <c r="A19" s="99"/>
      <c r="B19" s="100"/>
      <c r="C19" s="63" t="s">
        <v>55</v>
      </c>
      <c r="D19" s="30" t="s">
        <v>12</v>
      </c>
      <c r="E19" s="36">
        <v>1</v>
      </c>
      <c r="F19" s="37">
        <v>1</v>
      </c>
      <c r="G19" s="32">
        <v>7</v>
      </c>
      <c r="H19" s="32">
        <v>7</v>
      </c>
      <c r="I19" s="35"/>
      <c r="J19" s="33"/>
      <c r="K19" s="34"/>
    </row>
    <row r="20" spans="1:11" ht="19.95" customHeight="1" x14ac:dyDescent="0.25">
      <c r="A20" s="99"/>
      <c r="B20" s="100"/>
      <c r="C20" s="101"/>
      <c r="D20" s="30" t="s">
        <v>13</v>
      </c>
      <c r="E20" s="36">
        <v>1</v>
      </c>
      <c r="F20" s="37">
        <v>1</v>
      </c>
      <c r="G20" s="32">
        <v>8</v>
      </c>
      <c r="H20" s="32">
        <v>8</v>
      </c>
      <c r="I20" s="35"/>
      <c r="J20" s="33"/>
      <c r="K20" s="34"/>
    </row>
    <row r="21" spans="1:11" ht="61.95" customHeight="1" x14ac:dyDescent="0.25">
      <c r="A21" s="99"/>
      <c r="B21" s="100"/>
      <c r="C21" s="14" t="s">
        <v>56</v>
      </c>
      <c r="D21" s="30" t="s">
        <v>14</v>
      </c>
      <c r="E21" s="36" t="s">
        <v>18</v>
      </c>
      <c r="F21" s="38" t="s">
        <v>57</v>
      </c>
      <c r="G21" s="32">
        <v>15</v>
      </c>
      <c r="H21" s="32">
        <v>15</v>
      </c>
      <c r="I21" s="90" t="s">
        <v>58</v>
      </c>
      <c r="J21" s="91"/>
      <c r="K21" s="92"/>
    </row>
    <row r="22" spans="1:11" ht="67.95" customHeight="1" x14ac:dyDescent="0.25">
      <c r="A22" s="99"/>
      <c r="B22" s="100"/>
      <c r="C22" s="14" t="s">
        <v>59</v>
      </c>
      <c r="D22" s="30" t="s">
        <v>15</v>
      </c>
      <c r="E22" s="39" t="s">
        <v>19</v>
      </c>
      <c r="F22" s="44">
        <f>H8</f>
        <v>527.63</v>
      </c>
      <c r="G22" s="32">
        <v>10</v>
      </c>
      <c r="H22" s="32">
        <v>10</v>
      </c>
      <c r="I22" s="90" t="s">
        <v>60</v>
      </c>
      <c r="J22" s="91"/>
      <c r="K22" s="92"/>
    </row>
    <row r="23" spans="1:11" ht="75" customHeight="1" x14ac:dyDescent="0.25">
      <c r="A23" s="99"/>
      <c r="B23" s="15" t="s">
        <v>61</v>
      </c>
      <c r="C23" s="47" t="s">
        <v>74</v>
      </c>
      <c r="D23" s="108" t="s">
        <v>75</v>
      </c>
      <c r="E23" s="109" t="s">
        <v>76</v>
      </c>
      <c r="F23" s="110" t="s">
        <v>77</v>
      </c>
      <c r="G23" s="32">
        <v>30</v>
      </c>
      <c r="H23" s="32">
        <v>25</v>
      </c>
      <c r="I23" s="93" t="s">
        <v>78</v>
      </c>
      <c r="J23" s="91"/>
      <c r="K23" s="92"/>
    </row>
    <row r="24" spans="1:11" ht="34.950000000000003" customHeight="1" x14ac:dyDescent="0.25">
      <c r="A24" s="99"/>
      <c r="B24" s="15" t="s">
        <v>62</v>
      </c>
      <c r="C24" s="15" t="s">
        <v>63</v>
      </c>
      <c r="D24" s="40" t="s">
        <v>16</v>
      </c>
      <c r="E24" s="111" t="s">
        <v>17</v>
      </c>
      <c r="F24" s="41" t="s">
        <v>20</v>
      </c>
      <c r="G24" s="32">
        <v>10</v>
      </c>
      <c r="H24" s="32">
        <v>9</v>
      </c>
      <c r="I24" s="93" t="s">
        <v>79</v>
      </c>
      <c r="J24" s="91"/>
      <c r="K24" s="92"/>
    </row>
    <row r="25" spans="1:11" s="3" customFormat="1" ht="20.100000000000001" customHeight="1" x14ac:dyDescent="0.25">
      <c r="A25" s="102" t="s">
        <v>64</v>
      </c>
      <c r="B25" s="103"/>
      <c r="C25" s="103"/>
      <c r="D25" s="103"/>
      <c r="E25" s="103"/>
      <c r="F25" s="104"/>
      <c r="G25" s="42">
        <f>SUM(G15:G24)+I8</f>
        <v>100</v>
      </c>
      <c r="H25" s="43">
        <f>SUM(H15:H24)+K8</f>
        <v>92.593272727272733</v>
      </c>
      <c r="I25" s="105" t="s">
        <v>5</v>
      </c>
      <c r="J25" s="106"/>
      <c r="K25" s="107"/>
    </row>
    <row r="26" spans="1:11" ht="9.9" customHeight="1" x14ac:dyDescent="0.25">
      <c r="A26" s="7"/>
      <c r="B26" s="7"/>
      <c r="C26" s="7"/>
      <c r="D26" s="7"/>
      <c r="E26" s="7"/>
      <c r="F26" s="8"/>
      <c r="G26" s="7"/>
      <c r="H26" s="7"/>
      <c r="I26" s="7"/>
      <c r="J26" s="7"/>
      <c r="K26" s="7"/>
    </row>
    <row r="27" spans="1:11" s="4" customFormat="1" ht="18" hidden="1" customHeight="1" x14ac:dyDescent="0.25">
      <c r="A27" s="4" t="s">
        <v>65</v>
      </c>
      <c r="F27" s="9"/>
    </row>
    <row r="28" spans="1:11" s="4" customFormat="1" ht="16.05" hidden="1" customHeight="1" x14ac:dyDescent="0.25">
      <c r="A28" s="94" t="s">
        <v>66</v>
      </c>
      <c r="B28" s="94"/>
      <c r="C28" s="94"/>
      <c r="D28" s="94"/>
      <c r="E28" s="94"/>
      <c r="F28" s="95"/>
      <c r="G28" s="94"/>
      <c r="H28" s="94"/>
      <c r="I28" s="94"/>
      <c r="J28" s="94"/>
      <c r="K28" s="94"/>
    </row>
    <row r="29" spans="1:11" s="4" customFormat="1" ht="60" hidden="1" customHeight="1" x14ac:dyDescent="0.25">
      <c r="A29" s="94" t="s">
        <v>67</v>
      </c>
      <c r="B29" s="94"/>
      <c r="C29" s="94"/>
      <c r="D29" s="94"/>
      <c r="E29" s="94"/>
      <c r="F29" s="95"/>
      <c r="G29" s="94"/>
      <c r="H29" s="94"/>
      <c r="I29" s="94"/>
      <c r="J29" s="94"/>
      <c r="K29" s="94"/>
    </row>
    <row r="30" spans="1:11" s="4" customFormat="1" ht="16.05" hidden="1" customHeight="1" x14ac:dyDescent="0.25">
      <c r="A30" s="94" t="s">
        <v>68</v>
      </c>
      <c r="B30" s="94"/>
      <c r="C30" s="94"/>
      <c r="D30" s="94"/>
      <c r="E30" s="94"/>
      <c r="F30" s="95"/>
      <c r="G30" s="94"/>
      <c r="H30" s="94"/>
      <c r="I30" s="94"/>
      <c r="J30" s="94"/>
      <c r="K30" s="94"/>
    </row>
    <row r="31" spans="1:11" s="4" customFormat="1" ht="16.05" hidden="1" customHeight="1" x14ac:dyDescent="0.25">
      <c r="A31" s="94" t="s">
        <v>69</v>
      </c>
      <c r="B31" s="94"/>
      <c r="C31" s="94"/>
      <c r="D31" s="94"/>
      <c r="E31" s="94"/>
      <c r="F31" s="95"/>
      <c r="G31" s="94"/>
      <c r="H31" s="94"/>
      <c r="I31" s="94"/>
      <c r="J31" s="94"/>
      <c r="K31" s="94"/>
    </row>
  </sheetData>
  <mergeCells count="39">
    <mergeCell ref="A31:K31"/>
    <mergeCell ref="A12:A13"/>
    <mergeCell ref="A14:A24"/>
    <mergeCell ref="B15:B22"/>
    <mergeCell ref="C15:C18"/>
    <mergeCell ref="C19:C20"/>
    <mergeCell ref="A25:F25"/>
    <mergeCell ref="I25:K25"/>
    <mergeCell ref="A28:K28"/>
    <mergeCell ref="A29:K29"/>
    <mergeCell ref="A30:K30"/>
    <mergeCell ref="I18:K18"/>
    <mergeCell ref="I21:K21"/>
    <mergeCell ref="I22:K22"/>
    <mergeCell ref="I23:K23"/>
    <mergeCell ref="I24:K24"/>
    <mergeCell ref="B13:E13"/>
    <mergeCell ref="F13:K13"/>
    <mergeCell ref="I14:K14"/>
    <mergeCell ref="I15:K15"/>
    <mergeCell ref="I17:K17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7" type="noConversion"/>
  <printOptions horizontalCentered="1"/>
  <pageMargins left="0.78740157480314998" right="0.39370078740157499" top="0.98425196850393704" bottom="0.59055118110236204" header="0.31496062992126" footer="0.31496062992126"/>
  <pageSetup paperSize="9" scale="55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2023-05-16T03:02:12Z</cp:lastPrinted>
  <dcterms:created xsi:type="dcterms:W3CDTF">2020-06-07T15:45:00Z</dcterms:created>
  <dcterms:modified xsi:type="dcterms:W3CDTF">2023-05-16T06:44:54Z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2052-11.1.0.14036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