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75" windowHeight="8400"/>
  </bookViews>
  <sheets>
    <sheet name="公务用车更新购置" sheetId="2" r:id="rId1"/>
  </sheets>
  <definedNames>
    <definedName name="_xlnm.Print_Area" localSheetId="0">公务用车更新购置!$A$1:$K$24</definedName>
    <definedName name="_xlnm.Print_Titles" localSheetId="0">公务用车更新购置!$1:$5</definedName>
  </definedNames>
  <calcPr calcId="144525"/>
</workbook>
</file>

<file path=xl/sharedStrings.xml><?xml version="1.0" encoding="utf-8"?>
<sst xmlns="http://schemas.openxmlformats.org/spreadsheetml/2006/main" count="80" uniqueCount="72">
  <si>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</si>
  <si>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</si>
  <si>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</si>
  <si>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</si>
  <si>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公务用车更新购置1</t>
  </si>
  <si>
    <t>主管部门</t>
  </si>
  <si>
    <t>北京市机关事务管理局（本级）</t>
  </si>
  <si>
    <r>
      <rPr>
        <sz val="11"/>
        <rFont val="宋体"/>
        <charset val="134"/>
      </rPr>
      <t>实施单位：</t>
    </r>
  </si>
  <si>
    <t>公车保障中心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</si>
  <si>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</si>
  <si>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</si>
  <si>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</si>
  <si>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</si>
  <si>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</si>
  <si>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</si>
  <si>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</si>
  <si>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</si>
  <si>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</si>
  <si>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</si>
  <si>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</si>
  <si>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</si>
  <si>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</si>
  <si>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</si>
  <si>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</si>
  <si>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</si>
  <si>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</si>
  <si>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更新使用年限在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年以上的老旧公务用车，为市级有关部门及市机关事务局自身应急保障、机要交换、工作调研等政务活动提供安全、高效的公务用车服务。</t>
    </r>
  </si>
  <si>
    <t>按照年度工作计划，组织实施更新使用年限在10年以上的老旧公务用车工作，为市级有关部门及市机关事务局自身应急保障、机要交换、工作调研等政务活动提供安全、高效的公务用车服务，达到项目预期。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</si>
  <si>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</si>
  <si>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</si>
  <si>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</si>
  <si>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</si>
  <si>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</si>
  <si>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</si>
  <si>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</si>
  <si>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</si>
  <si>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</si>
  <si>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更新购置公务用车数量</t>
  </si>
  <si>
    <r>
      <rPr>
        <sz val="11"/>
        <rFont val="Times New Roman"/>
        <charset val="134"/>
      </rPr>
      <t>35</t>
    </r>
    <r>
      <rPr>
        <sz val="11"/>
        <rFont val="宋体"/>
        <charset val="134"/>
      </rPr>
      <t>辆</t>
    </r>
  </si>
  <si>
    <r>
      <rPr>
        <sz val="11"/>
        <rFont val="Times New Roman"/>
        <charset val="134"/>
      </rPr>
      <t>34</t>
    </r>
    <r>
      <rPr>
        <sz val="11"/>
        <rFont val="宋体"/>
        <charset val="134"/>
      </rPr>
      <t>辆</t>
    </r>
  </si>
  <si>
    <t>更新计划调整</t>
  </si>
  <si>
    <r>
      <rPr>
        <sz val="11"/>
        <rFont val="宋体"/>
        <charset val="134"/>
      </rPr>
      <t>质量指标</t>
    </r>
  </si>
  <si>
    <t>车辆安全性抽检合格率</t>
  </si>
  <si>
    <t>车辆验收合格率</t>
  </si>
  <si>
    <t>应急保障响应率</t>
  </si>
  <si>
    <r>
      <rPr>
        <sz val="11"/>
        <rFont val="宋体"/>
        <charset val="134"/>
      </rPr>
      <t>时效指标</t>
    </r>
  </si>
  <si>
    <t>工作进度</t>
  </si>
  <si>
    <t>≤12月</t>
  </si>
  <si>
    <r>
      <rPr>
        <sz val="11"/>
        <rFont val="Times New Roman"/>
        <charset val="134"/>
      </rPr>
      <t>8</t>
    </r>
    <r>
      <rPr>
        <sz val="11"/>
        <rFont val="宋体"/>
        <charset val="134"/>
      </rPr>
      <t>个月</t>
    </r>
  </si>
  <si>
    <r>
      <rPr>
        <sz val="11"/>
        <rFont val="宋体"/>
        <charset val="134"/>
      </rPr>
      <t>成本指标</t>
    </r>
  </si>
  <si>
    <t>项目预算总额</t>
  </si>
  <si>
    <t>≤809.62万元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</si>
  <si>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</si>
  <si>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可持续影响指标</t>
  </si>
  <si>
    <t>车辆使用年限</t>
  </si>
  <si>
    <r>
      <rPr>
        <sz val="11"/>
        <rFont val="宋体"/>
        <charset val="134"/>
      </rPr>
      <t>≥</t>
    </r>
    <r>
      <rPr>
        <sz val="11"/>
        <rFont val="Times New Roman"/>
        <charset val="134"/>
      </rPr>
      <t>8</t>
    </r>
    <r>
      <rPr>
        <sz val="11"/>
        <rFont val="宋体"/>
        <charset val="134"/>
      </rPr>
      <t>年</t>
    </r>
  </si>
  <si>
    <t>≥8年</t>
  </si>
  <si>
    <t>可持续影响的量化考核有待长时间验证</t>
  </si>
  <si>
    <t>社会效益指标</t>
  </si>
  <si>
    <t>车辆利用率</t>
  </si>
  <si>
    <r>
      <rPr>
        <sz val="11"/>
        <rFont val="宋体"/>
        <charset val="134"/>
      </rPr>
      <t>≥</t>
    </r>
    <r>
      <rPr>
        <sz val="11"/>
        <rFont val="Times New Roman"/>
        <charset val="134"/>
      </rPr>
      <t>95%</t>
    </r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</si>
  <si>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</si>
  <si>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</si>
  <si>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服务对象满意度</t>
  </si>
  <si>
    <t>≥95%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</si>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</sst>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0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1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43" applyNumberFormat="0" applyAlignment="0" applyProtection="0">
      <alignment vertical="center"/>
    </xf>
    <xf numFmtId="0" fontId="21" fillId="11" borderId="39" applyNumberFormat="0" applyAlignment="0" applyProtection="0">
      <alignment vertical="center"/>
    </xf>
    <xf numFmtId="0" fontId="22" fillId="12" borderId="44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45" applyNumberFormat="0" applyFill="0" applyAlignment="0" applyProtection="0">
      <alignment vertical="center"/>
    </xf>
    <xf numFmtId="0" fontId="24" fillId="0" borderId="4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177" fontId="2" fillId="0" borderId="3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9" fontId="2" fillId="0" borderId="9" xfId="0" applyNumberFormat="1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9" fontId="2" fillId="0" borderId="23" xfId="0" applyNumberFormat="1" applyFont="1" applyFill="1" applyBorder="1" applyAlignment="1">
      <alignment horizontal="center" vertical="center"/>
    </xf>
    <xf numFmtId="43" fontId="2" fillId="0" borderId="4" xfId="0" applyNumberFormat="1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justify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justify" vertical="center"/>
    </xf>
    <xf numFmtId="0" fontId="7" fillId="0" borderId="27" xfId="0" applyFont="1" applyFill="1" applyBorder="1" applyAlignment="1">
      <alignment horizontal="center" vertical="center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/>
    </xf>
    <xf numFmtId="10" fontId="2" fillId="0" borderId="27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justify" vertical="center" wrapText="1"/>
    </xf>
    <xf numFmtId="176" fontId="3" fillId="0" borderId="29" xfId="0" applyNumberFormat="1" applyFont="1" applyFill="1" applyBorder="1" applyAlignment="1">
      <alignment horizontal="center" vertical="center"/>
    </xf>
    <xf numFmtId="178" fontId="3" fillId="0" borderId="29" xfId="0" applyNumberFormat="1" applyFont="1" applyFill="1" applyBorder="1" applyAlignment="1">
      <alignment horizontal="center" vertical="center"/>
    </xf>
    <xf numFmtId="0" fontId="2" fillId="0" borderId="30" xfId="0" applyFont="1" applyFill="1" applyBorder="1">
      <alignment vertical="center"/>
    </xf>
    <xf numFmtId="0" fontId="2" fillId="0" borderId="3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35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9" fontId="7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179" fontId="2" fillId="0" borderId="9" xfId="0" applyNumberFormat="1" applyFont="1" applyFill="1" applyBorder="1" applyAlignment="1">
      <alignment horizontal="justify" vertical="center"/>
    </xf>
    <xf numFmtId="178" fontId="3" fillId="0" borderId="36" xfId="0" applyNumberFormat="1" applyFont="1" applyFill="1" applyBorder="1" applyAlignment="1">
      <alignment horizontal="center" vertical="center"/>
    </xf>
    <xf numFmtId="178" fontId="3" fillId="0" borderId="37" xfId="0" applyNumberFormat="1" applyFont="1" applyFill="1" applyBorder="1" applyAlignment="1">
      <alignment horizontal="center" vertical="center"/>
    </xf>
    <xf numFmtId="178" fontId="3" fillId="0" borderId="38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711450" y="1851660"/>
          <a:ext cx="418655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0"/>
  <sheetViews>
    <sheetView showGridLines="0" tabSelected="1" zoomScale="90" zoomScaleNormal="90" workbookViewId="0">
      <pane ySplit="5" topLeftCell="A12" activePane="bottomLeft" state="frozen"/>
      <selection/>
      <selection pane="bottomLeft" activeCell="I23" sqref="I23:K23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6.5583333333333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7"/>
      <c r="K3" s="78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9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80" t="s">
        <v>8</v>
      </c>
      <c r="J5" s="81"/>
      <c r="K5" s="82"/>
    </row>
    <row r="6" ht="24.9" customHeight="1" spans="1:11">
      <c r="A6" s="17" t="s">
        <v>9</v>
      </c>
      <c r="B6" s="18"/>
      <c r="C6" s="18"/>
      <c r="D6" s="18"/>
      <c r="E6" s="18"/>
      <c r="F6" s="19"/>
      <c r="G6" s="18"/>
      <c r="H6" s="18" t="s">
        <v>10</v>
      </c>
      <c r="I6" s="83">
        <v>55577388</v>
      </c>
      <c r="J6" s="84"/>
      <c r="K6" s="85"/>
    </row>
    <row r="7" ht="25.05" customHeight="1" spans="1:11">
      <c r="A7" s="20" t="s">
        <v>11</v>
      </c>
      <c r="B7" s="10"/>
      <c r="C7" s="10"/>
      <c r="D7" s="21"/>
      <c r="E7" s="22"/>
      <c r="F7" s="23" t="s">
        <v>12</v>
      </c>
      <c r="G7" s="23" t="s">
        <v>13</v>
      </c>
      <c r="H7" s="23" t="s">
        <v>14</v>
      </c>
      <c r="I7" s="23" t="s">
        <v>15</v>
      </c>
      <c r="J7" s="86" t="s">
        <v>16</v>
      </c>
      <c r="K7" s="87" t="s">
        <v>17</v>
      </c>
    </row>
    <row r="8" ht="19.95" customHeight="1" spans="1:11">
      <c r="A8" s="24"/>
      <c r="B8" s="14"/>
      <c r="C8" s="14"/>
      <c r="D8" s="25" t="s">
        <v>18</v>
      </c>
      <c r="E8" s="26"/>
      <c r="F8" s="27">
        <f>F9+F10+F11</f>
        <v>809.62</v>
      </c>
      <c r="G8" s="28">
        <f>G9+G10+G11</f>
        <v>809.62</v>
      </c>
      <c r="H8" s="28">
        <f>H9+H10+H11</f>
        <v>805.28</v>
      </c>
      <c r="I8" s="88">
        <v>10</v>
      </c>
      <c r="J8" s="89">
        <f>H8/G8</f>
        <v>0.994639460487636</v>
      </c>
      <c r="K8" s="90">
        <f>I8*J8</f>
        <v>9.94639460487636</v>
      </c>
    </row>
    <row r="9" ht="19.95" customHeight="1" spans="1:11">
      <c r="A9" s="24"/>
      <c r="B9" s="14"/>
      <c r="C9" s="14"/>
      <c r="D9" s="25" t="s">
        <v>19</v>
      </c>
      <c r="E9" s="26"/>
      <c r="F9" s="27">
        <v>809.62</v>
      </c>
      <c r="G9" s="27">
        <v>809.62</v>
      </c>
      <c r="H9" s="28">
        <v>805.28</v>
      </c>
      <c r="I9" s="88" t="s">
        <v>20</v>
      </c>
      <c r="J9" s="89">
        <f t="shared" ref="J9:J11" si="0">H9/G9</f>
        <v>0.994639460487636</v>
      </c>
      <c r="K9" s="91" t="s">
        <v>20</v>
      </c>
    </row>
    <row r="10" ht="19.95" customHeight="1" spans="1:11">
      <c r="A10" s="24"/>
      <c r="B10" s="14"/>
      <c r="C10" s="14"/>
      <c r="D10" s="25" t="s">
        <v>21</v>
      </c>
      <c r="E10" s="26"/>
      <c r="F10" s="27"/>
      <c r="G10" s="28"/>
      <c r="H10" s="28">
        <v>0</v>
      </c>
      <c r="I10" s="88" t="s">
        <v>20</v>
      </c>
      <c r="J10" s="89" t="e">
        <f t="shared" si="0"/>
        <v>#DIV/0!</v>
      </c>
      <c r="K10" s="91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92" t="s">
        <v>20</v>
      </c>
      <c r="J11" s="89" t="e">
        <f t="shared" si="0"/>
        <v>#DIV/0!</v>
      </c>
      <c r="K11" s="93" t="s">
        <v>20</v>
      </c>
    </row>
    <row r="12" ht="25.05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28</v>
      </c>
      <c r="B14" s="14" t="s">
        <v>29</v>
      </c>
      <c r="C14" s="14" t="s">
        <v>30</v>
      </c>
      <c r="D14" s="14" t="s">
        <v>31</v>
      </c>
      <c r="E14" s="46" t="s">
        <v>32</v>
      </c>
      <c r="F14" s="47" t="s">
        <v>33</v>
      </c>
      <c r="G14" s="14" t="s">
        <v>15</v>
      </c>
      <c r="H14" s="16" t="s">
        <v>17</v>
      </c>
      <c r="I14" s="94" t="s">
        <v>34</v>
      </c>
      <c r="J14" s="95"/>
      <c r="K14" s="96"/>
      <c r="L14" s="97"/>
    </row>
    <row r="15" ht="19.95" customHeight="1" spans="1:11">
      <c r="A15" s="48"/>
      <c r="B15" s="19" t="s">
        <v>35</v>
      </c>
      <c r="C15" s="18" t="s">
        <v>36</v>
      </c>
      <c r="D15" s="49" t="s">
        <v>37</v>
      </c>
      <c r="E15" s="14" t="s">
        <v>38</v>
      </c>
      <c r="F15" s="50" t="s">
        <v>39</v>
      </c>
      <c r="G15" s="51">
        <v>10</v>
      </c>
      <c r="H15" s="51">
        <v>9.5</v>
      </c>
      <c r="I15" s="98" t="s">
        <v>40</v>
      </c>
      <c r="J15" s="99"/>
      <c r="K15" s="100"/>
    </row>
    <row r="16" ht="19.95" customHeight="1" spans="1:11">
      <c r="A16" s="48"/>
      <c r="B16" s="52"/>
      <c r="C16" s="18" t="s">
        <v>41</v>
      </c>
      <c r="D16" s="49" t="s">
        <v>42</v>
      </c>
      <c r="E16" s="53">
        <v>1</v>
      </c>
      <c r="F16" s="54">
        <v>1</v>
      </c>
      <c r="G16" s="51">
        <v>5</v>
      </c>
      <c r="H16" s="51">
        <v>4</v>
      </c>
      <c r="I16" s="101"/>
      <c r="J16" s="99"/>
      <c r="K16" s="100"/>
    </row>
    <row r="17" ht="19.95" customHeight="1" spans="1:11">
      <c r="A17" s="48"/>
      <c r="B17" s="52"/>
      <c r="C17" s="55"/>
      <c r="D17" s="49" t="s">
        <v>43</v>
      </c>
      <c r="E17" s="53">
        <v>1</v>
      </c>
      <c r="F17" s="54">
        <v>1</v>
      </c>
      <c r="G17" s="51">
        <v>5</v>
      </c>
      <c r="H17" s="51">
        <v>4</v>
      </c>
      <c r="I17" s="101"/>
      <c r="J17" s="99"/>
      <c r="K17" s="100"/>
    </row>
    <row r="18" ht="19.95" customHeight="1" spans="1:11">
      <c r="A18" s="48"/>
      <c r="B18" s="52"/>
      <c r="C18" s="56"/>
      <c r="D18" s="49" t="s">
        <v>44</v>
      </c>
      <c r="E18" s="53">
        <v>1</v>
      </c>
      <c r="F18" s="54">
        <v>1</v>
      </c>
      <c r="G18" s="51">
        <v>5</v>
      </c>
      <c r="H18" s="51">
        <v>4</v>
      </c>
      <c r="I18" s="101"/>
      <c r="J18" s="99"/>
      <c r="K18" s="100"/>
    </row>
    <row r="19" ht="19.95" customHeight="1" spans="1:11">
      <c r="A19" s="48"/>
      <c r="B19" s="52"/>
      <c r="C19" s="18" t="s">
        <v>45</v>
      </c>
      <c r="D19" s="49" t="s">
        <v>46</v>
      </c>
      <c r="E19" s="57" t="s">
        <v>47</v>
      </c>
      <c r="F19" s="54" t="s">
        <v>48</v>
      </c>
      <c r="G19" s="51">
        <v>15</v>
      </c>
      <c r="H19" s="51">
        <v>15</v>
      </c>
      <c r="I19" s="101"/>
      <c r="J19" s="99"/>
      <c r="K19" s="100"/>
    </row>
    <row r="20" ht="19.95" customHeight="1" spans="1:11">
      <c r="A20" s="48"/>
      <c r="B20" s="52"/>
      <c r="C20" s="18" t="s">
        <v>49</v>
      </c>
      <c r="D20" s="49" t="s">
        <v>50</v>
      </c>
      <c r="E20" s="58" t="s">
        <v>51</v>
      </c>
      <c r="F20" s="59">
        <v>805.28</v>
      </c>
      <c r="G20" s="51">
        <v>10</v>
      </c>
      <c r="H20" s="51">
        <v>10</v>
      </c>
      <c r="I20" s="101"/>
      <c r="J20" s="99"/>
      <c r="K20" s="100"/>
    </row>
    <row r="21" ht="34.95" customHeight="1" spans="1:11">
      <c r="A21" s="48"/>
      <c r="B21" s="19" t="s">
        <v>52</v>
      </c>
      <c r="C21" s="15" t="s">
        <v>53</v>
      </c>
      <c r="D21" s="60" t="s">
        <v>54</v>
      </c>
      <c r="E21" s="61" t="s">
        <v>55</v>
      </c>
      <c r="F21" s="50" t="s">
        <v>56</v>
      </c>
      <c r="G21" s="51">
        <v>15</v>
      </c>
      <c r="H21" s="51">
        <v>13.5</v>
      </c>
      <c r="I21" s="101" t="s">
        <v>57</v>
      </c>
      <c r="J21" s="99"/>
      <c r="K21" s="100"/>
    </row>
    <row r="22" ht="19.95" customHeight="1" spans="1:11">
      <c r="A22" s="48"/>
      <c r="B22" s="52"/>
      <c r="C22" s="62" t="s">
        <v>58</v>
      </c>
      <c r="D22" s="63" t="s">
        <v>59</v>
      </c>
      <c r="E22" s="64" t="s">
        <v>60</v>
      </c>
      <c r="F22" s="65">
        <v>1</v>
      </c>
      <c r="G22" s="51">
        <v>15</v>
      </c>
      <c r="H22" s="51">
        <v>15</v>
      </c>
      <c r="I22" s="101"/>
      <c r="J22" s="99"/>
      <c r="K22" s="100"/>
    </row>
    <row r="23" ht="40.05" customHeight="1" spans="1:11">
      <c r="A23" s="48"/>
      <c r="B23" s="19" t="s">
        <v>61</v>
      </c>
      <c r="C23" s="19" t="s">
        <v>62</v>
      </c>
      <c r="D23" s="66" t="s">
        <v>63</v>
      </c>
      <c r="E23" s="67" t="s">
        <v>64</v>
      </c>
      <c r="F23" s="65">
        <v>1</v>
      </c>
      <c r="G23" s="51">
        <v>10</v>
      </c>
      <c r="H23" s="51">
        <v>7.5</v>
      </c>
      <c r="I23" s="101" t="s">
        <v>65</v>
      </c>
      <c r="J23" s="99"/>
      <c r="K23" s="100"/>
    </row>
    <row r="24" s="3" customFormat="1" ht="20.1" customHeight="1" spans="1:11">
      <c r="A24" s="68" t="s">
        <v>66</v>
      </c>
      <c r="B24" s="69"/>
      <c r="C24" s="69"/>
      <c r="D24" s="69"/>
      <c r="E24" s="69"/>
      <c r="F24" s="70"/>
      <c r="G24" s="71">
        <f>SUM(G15:G23)+I8</f>
        <v>100</v>
      </c>
      <c r="H24" s="72">
        <f>SUM(H15:H23)+K8</f>
        <v>92.4463946048764</v>
      </c>
      <c r="I24" s="102" t="s">
        <v>20</v>
      </c>
      <c r="J24" s="103"/>
      <c r="K24" s="104"/>
    </row>
    <row r="25" ht="9.9" customHeight="1" spans="1:11">
      <c r="A25" s="73"/>
      <c r="B25" s="73"/>
      <c r="C25" s="73"/>
      <c r="D25" s="73"/>
      <c r="E25" s="73"/>
      <c r="F25" s="74"/>
      <c r="G25" s="73"/>
      <c r="H25" s="73"/>
      <c r="I25" s="73"/>
      <c r="J25" s="73"/>
      <c r="K25" s="73"/>
    </row>
    <row r="26" s="4" customFormat="1" hidden="1" customHeight="1" spans="1:6">
      <c r="A26" s="4" t="s">
        <v>67</v>
      </c>
      <c r="F26" s="75"/>
    </row>
    <row r="27" s="4" customFormat="1" ht="16.05" hidden="1" customHeight="1" spans="1:11">
      <c r="A27" s="76" t="s">
        <v>68</v>
      </c>
      <c r="B27" s="76"/>
      <c r="C27" s="76"/>
      <c r="D27" s="76"/>
      <c r="E27" s="76"/>
      <c r="F27" s="75"/>
      <c r="G27" s="76"/>
      <c r="H27" s="76"/>
      <c r="I27" s="76"/>
      <c r="J27" s="76"/>
      <c r="K27" s="76"/>
    </row>
    <row r="28" s="4" customFormat="1" ht="60" hidden="1" customHeight="1" spans="1:11">
      <c r="A28" s="76" t="s">
        <v>69</v>
      </c>
      <c r="B28" s="76"/>
      <c r="C28" s="76"/>
      <c r="D28" s="76"/>
      <c r="E28" s="76"/>
      <c r="F28" s="75"/>
      <c r="G28" s="76"/>
      <c r="H28" s="76"/>
      <c r="I28" s="76"/>
      <c r="J28" s="76"/>
      <c r="K28" s="76"/>
    </row>
    <row r="29" s="4" customFormat="1" ht="16.05" hidden="1" customHeight="1" spans="1:11">
      <c r="A29" s="76" t="s">
        <v>70</v>
      </c>
      <c r="B29" s="76"/>
      <c r="C29" s="76"/>
      <c r="D29" s="76"/>
      <c r="E29" s="76"/>
      <c r="F29" s="75"/>
      <c r="G29" s="76"/>
      <c r="H29" s="76"/>
      <c r="I29" s="76"/>
      <c r="J29" s="76"/>
      <c r="K29" s="76"/>
    </row>
    <row r="30" s="4" customFormat="1" ht="16.05" hidden="1" customHeight="1" spans="1:11">
      <c r="A30" s="76" t="s">
        <v>71</v>
      </c>
      <c r="B30" s="76"/>
      <c r="C30" s="76"/>
      <c r="D30" s="76"/>
      <c r="E30" s="76"/>
      <c r="F30" s="75"/>
      <c r="G30" s="76"/>
      <c r="H30" s="76"/>
      <c r="I30" s="76"/>
      <c r="J30" s="76"/>
      <c r="K30" s="76"/>
    </row>
  </sheetData>
  <mergeCells count="41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A27:K27"/>
    <mergeCell ref="A28:K28"/>
    <mergeCell ref="A29:K29"/>
    <mergeCell ref="A30:K30"/>
    <mergeCell ref="A12:A13"/>
    <mergeCell ref="A14:A23"/>
    <mergeCell ref="B15:B20"/>
    <mergeCell ref="B21:B22"/>
    <mergeCell ref="C16:C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公务用车更新购置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