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680"/>
  </bookViews>
  <sheets>
    <sheet name="山林管理" sheetId="7" r:id="rId1"/>
  </sheets>
  <definedNames>
    <definedName name="_xlnm.Print_Area" localSheetId="0">山林管理!$A$1:$K$26</definedName>
    <definedName name="_xlnm.Print_Titles" localSheetId="0">山林管理!$1:$5</definedName>
  </definedNames>
  <calcPr calcId="144525"/>
</workbook>
</file>

<file path=xl/sharedStrings.xml><?xml version="1.0" encoding="utf-8"?>
<sst xmlns="http://schemas.openxmlformats.org/spreadsheetml/2006/main" count="90" uniqueCount="78">
  <si>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</si>
  <si>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2022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</si>
  <si>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</si>
  <si>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</si>
  <si>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t>山林管理</t>
  </si>
  <si>
    <t>主管部门</t>
  </si>
  <si>
    <t>北京市机关事务管理局</t>
  </si>
  <si>
    <r>
      <rPr>
        <sz val="11"/>
        <rFont val="宋体"/>
        <charset val="134"/>
      </rPr>
      <t>实施单位：</t>
    </r>
  </si>
  <si>
    <t>宽沟会议中心</t>
  </si>
  <si>
    <r>
      <rPr>
        <sz val="11"/>
        <rFont val="宋体"/>
        <charset val="134"/>
      </rPr>
      <t>项目负责人</t>
    </r>
  </si>
  <si>
    <t>刘岩</t>
  </si>
  <si>
    <r>
      <rPr>
        <sz val="11"/>
        <rFont val="宋体"/>
        <charset val="134"/>
      </rPr>
      <t>联系电话</t>
    </r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</si>
  <si>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</si>
  <si>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</si>
  <si>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</si>
  <si>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</si>
  <si>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</si>
  <si>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</si>
  <si>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</si>
  <si>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</si>
  <si>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</si>
  <si>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</si>
  <si>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</si>
  <si>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</si>
  <si>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</si>
  <si>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</si>
  <si>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</si>
  <si>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r>
      <rPr>
        <sz val="11"/>
        <rFont val="宋体"/>
        <charset val="134"/>
      </rPr>
      <t>通过项目的开展，完成北京宽沟会议中心区域）内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万平米林下无地被覆盖区域水土保持工作。保障宽沟区域内生态环境平衡，加强区域内水土保持工作，提升会议中心的环境质量，为保障会议、培训等工作的开展提供良好环境条件。</t>
    </r>
  </si>
  <si>
    <t>按照年度工作任务安排，高质量的完成北京宽沟会议中心区域内50万平米林下无地被覆盖区域水土保持工作。高保障的完成宽沟区域内生态环境平衡和加强区域内水土保持工作，提升会议中心的环境质量，为保障会议、培训等工作的开展提供良好环境条件。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</si>
  <si>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</si>
  <si>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</si>
  <si>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</si>
  <si>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</si>
  <si>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</si>
  <si>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</si>
  <si>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</si>
  <si>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</si>
  <si>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</si>
  <si>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t>完成区域内山林养护</t>
  </si>
  <si>
    <r>
      <rPr>
        <sz val="11"/>
        <rFont val="宋体"/>
        <charset val="134"/>
      </rPr>
      <t>≤</t>
    </r>
    <r>
      <rPr>
        <sz val="11"/>
        <rFont val="Times New Roman"/>
        <charset val="134"/>
      </rPr>
      <t>1700</t>
    </r>
    <r>
      <rPr>
        <sz val="11"/>
        <rFont val="宋体"/>
        <charset val="134"/>
      </rPr>
      <t>亩</t>
    </r>
  </si>
  <si>
    <t>≤1700亩</t>
  </si>
  <si>
    <t>反映数量指标完成情况的量化考核有待进一步细化完善</t>
  </si>
  <si>
    <t>完成山林及边缘区域绿地重点养护</t>
  </si>
  <si>
    <r>
      <rPr>
        <sz val="11"/>
        <rFont val="宋体"/>
        <charset val="134"/>
      </rPr>
      <t>≤</t>
    </r>
    <r>
      <rPr>
        <sz val="11"/>
        <rFont val="Times New Roman"/>
        <charset val="134"/>
      </rPr>
      <t>900000</t>
    </r>
    <r>
      <rPr>
        <sz val="11"/>
        <rFont val="宋体"/>
        <charset val="134"/>
      </rPr>
      <t>平米</t>
    </r>
  </si>
  <si>
    <t>≤900000平米</t>
  </si>
  <si>
    <r>
      <rPr>
        <sz val="11"/>
        <rFont val="宋体"/>
        <charset val="134"/>
      </rPr>
      <t>质量指标</t>
    </r>
  </si>
  <si>
    <t>山林管护工作参照北京市平原造林管护标准实施且抗性较强</t>
  </si>
  <si>
    <t>定性3-高中低</t>
  </si>
  <si>
    <t>高标准完成</t>
  </si>
  <si>
    <t>部分质量达标率有待进一步明确与提升</t>
  </si>
  <si>
    <t>边缘绿地参照北京市城镇绿地养护管理二级绿地标准</t>
  </si>
  <si>
    <t>二级绿地标准</t>
  </si>
  <si>
    <t>管理养护质量要求合格</t>
  </si>
  <si>
    <t>验收通过率</t>
  </si>
  <si>
    <r>
      <rPr>
        <sz val="11"/>
        <rFont val="宋体"/>
        <charset val="134"/>
      </rPr>
      <t>时效指标</t>
    </r>
  </si>
  <si>
    <t>2022年1月初开始实施</t>
  </si>
  <si>
    <r>
      <rPr>
        <sz val="11"/>
        <rFont val="宋体"/>
        <charset val="134"/>
      </rPr>
      <t>≦</t>
    </r>
    <r>
      <rPr>
        <sz val="11"/>
        <rFont val="Times New Roman"/>
        <charset val="134"/>
      </rPr>
      <t>1</t>
    </r>
    <r>
      <rPr>
        <sz val="11"/>
        <rFont val="宋体"/>
        <charset val="134"/>
      </rPr>
      <t>月</t>
    </r>
  </si>
  <si>
    <t>≦1月</t>
  </si>
  <si>
    <t>2022年12月底前完成管理养护工作</t>
  </si>
  <si>
    <r>
      <rPr>
        <sz val="11"/>
        <rFont val="宋体"/>
        <charset val="134"/>
      </rPr>
      <t>≦1</t>
    </r>
    <r>
      <rPr>
        <sz val="11"/>
        <rFont val="Times New Roman"/>
        <charset val="134"/>
      </rPr>
      <t>2</t>
    </r>
    <r>
      <rPr>
        <sz val="11"/>
        <rFont val="宋体"/>
        <charset val="134"/>
      </rPr>
      <t>月</t>
    </r>
  </si>
  <si>
    <t>≦12月</t>
  </si>
  <si>
    <t>完成分步验收</t>
  </si>
  <si>
    <r>
      <rPr>
        <sz val="11"/>
        <rFont val="Times New Roman"/>
        <charset val="134"/>
      </rPr>
      <t>4</t>
    </r>
    <r>
      <rPr>
        <sz val="11"/>
        <rFont val="宋体"/>
        <charset val="134"/>
      </rPr>
      <t>季度</t>
    </r>
  </si>
  <si>
    <t>4季度</t>
  </si>
  <si>
    <r>
      <rPr>
        <sz val="11"/>
        <rFont val="宋体"/>
        <charset val="134"/>
      </rPr>
      <t>成本指标</t>
    </r>
  </si>
  <si>
    <t>项目成本控制</t>
  </si>
  <si>
    <r>
      <rPr>
        <sz val="11"/>
        <rFont val="宋体"/>
        <charset val="134"/>
      </rPr>
      <t>≦</t>
    </r>
    <r>
      <rPr>
        <sz val="11"/>
        <rFont val="Times New Roman"/>
        <charset val="134"/>
      </rPr>
      <t>180</t>
    </r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</si>
  <si>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40</t>
    </r>
    <r>
      <rPr>
        <sz val="11"/>
        <rFont val="宋体"/>
        <charset val="134"/>
      </rPr>
      <t>分）</t>
    </r>
  </si>
  <si>
    <t>社会效益指标</t>
  </si>
  <si>
    <t>有效提升会议中心山林及周边区域生态环境</t>
  </si>
  <si>
    <t>高质量推动</t>
  </si>
  <si>
    <t>社会效益指标实现程度的量化考核有待完善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</si>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</sst>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 "/>
    <numFmt numFmtId="178" formatCode="0_ "/>
    <numFmt numFmtId="179" formatCode="0.0_ "/>
  </numFmts>
  <fonts count="32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Times New Roman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b/>
      <sz val="16"/>
      <name val="微软雅黑 Light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4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44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5" applyNumberFormat="0" applyFill="0" applyAlignment="0" applyProtection="0">
      <alignment vertical="center"/>
    </xf>
    <xf numFmtId="0" fontId="19" fillId="0" borderId="4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4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47" applyNumberFormat="0" applyAlignment="0" applyProtection="0">
      <alignment vertical="center"/>
    </xf>
    <xf numFmtId="0" fontId="21" fillId="11" borderId="43" applyNumberFormat="0" applyAlignment="0" applyProtection="0">
      <alignment vertical="center"/>
    </xf>
    <xf numFmtId="0" fontId="22" fillId="12" borderId="48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49" applyNumberFormat="0" applyFill="0" applyAlignment="0" applyProtection="0">
      <alignment vertical="center"/>
    </xf>
    <xf numFmtId="0" fontId="24" fillId="0" borderId="5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7" fillId="0" borderId="0"/>
  </cellStyleXfs>
  <cellXfs count="1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43" fontId="2" fillId="0" borderId="4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justify" vertical="center"/>
    </xf>
    <xf numFmtId="0" fontId="2" fillId="0" borderId="14" xfId="0" applyFont="1" applyBorder="1" applyAlignment="1">
      <alignment horizontal="justify" vertical="center"/>
    </xf>
    <xf numFmtId="43" fontId="2" fillId="0" borderId="12" xfId="0" applyNumberFormat="1" applyFont="1" applyBorder="1" applyAlignment="1">
      <alignment horizontal="justify" vertical="center" wrapText="1"/>
    </xf>
    <xf numFmtId="43" fontId="2" fillId="0" borderId="12" xfId="0" applyNumberFormat="1" applyFont="1" applyBorder="1">
      <alignment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6" fillId="0" borderId="22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176" fontId="2" fillId="0" borderId="3" xfId="0" applyNumberFormat="1" applyFont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justify" vertical="center"/>
    </xf>
    <xf numFmtId="176" fontId="6" fillId="0" borderId="3" xfId="0" applyNumberFormat="1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9" fontId="2" fillId="0" borderId="9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 wrapText="1"/>
    </xf>
    <xf numFmtId="9" fontId="6" fillId="0" borderId="23" xfId="0" applyNumberFormat="1" applyFont="1" applyBorder="1" applyAlignment="1">
      <alignment horizontal="center" vertical="center"/>
    </xf>
    <xf numFmtId="43" fontId="6" fillId="0" borderId="4" xfId="0" applyNumberFormat="1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justify" vertical="center" wrapText="1"/>
    </xf>
    <xf numFmtId="178" fontId="3" fillId="0" borderId="28" xfId="0" applyNumberFormat="1" applyFont="1" applyBorder="1" applyAlignment="1">
      <alignment horizontal="center" vertical="center"/>
    </xf>
    <xf numFmtId="177" fontId="3" fillId="0" borderId="28" xfId="0" applyNumberFormat="1" applyFont="1" applyBorder="1" applyAlignment="1">
      <alignment horizontal="center" vertical="center"/>
    </xf>
    <xf numFmtId="0" fontId="2" fillId="0" borderId="29" xfId="0" applyFont="1" applyBorder="1">
      <alignment vertical="center"/>
    </xf>
    <xf numFmtId="0" fontId="2" fillId="0" borderId="29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43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3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1" xfId="0" applyFont="1" applyBorder="1" applyAlignment="1">
      <alignment horizontal="justify" vertical="center"/>
    </xf>
    <xf numFmtId="0" fontId="2" fillId="0" borderId="32" xfId="0" applyFont="1" applyBorder="1" applyAlignment="1">
      <alignment horizontal="justify" vertical="center"/>
    </xf>
    <xf numFmtId="0" fontId="2" fillId="0" borderId="33" xfId="0" applyFont="1" applyBorder="1" applyAlignment="1">
      <alignment horizontal="justify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178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right" vertical="center"/>
    </xf>
    <xf numFmtId="177" fontId="2" fillId="0" borderId="23" xfId="0" applyNumberFormat="1" applyFont="1" applyBorder="1">
      <alignment vertical="center"/>
    </xf>
    <xf numFmtId="178" fontId="2" fillId="0" borderId="23" xfId="0" applyNumberFormat="1" applyFont="1" applyBorder="1" applyAlignment="1">
      <alignment horizontal="center" vertical="center"/>
    </xf>
    <xf numFmtId="178" fontId="2" fillId="0" borderId="12" xfId="0" applyNumberFormat="1" applyFont="1" applyBorder="1" applyAlignment="1">
      <alignment horizontal="center" vertical="center"/>
    </xf>
    <xf numFmtId="178" fontId="2" fillId="0" borderId="34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9" fontId="6" fillId="0" borderId="31" xfId="0" applyNumberFormat="1" applyFont="1" applyBorder="1" applyAlignment="1">
      <alignment horizontal="justify" vertical="center"/>
    </xf>
    <xf numFmtId="179" fontId="2" fillId="0" borderId="32" xfId="0" applyNumberFormat="1" applyFont="1" applyBorder="1" applyAlignment="1">
      <alignment horizontal="justify" vertical="center"/>
    </xf>
    <xf numFmtId="179" fontId="2" fillId="0" borderId="33" xfId="0" applyNumberFormat="1" applyFont="1" applyBorder="1" applyAlignment="1">
      <alignment horizontal="justify" vertical="center"/>
    </xf>
    <xf numFmtId="179" fontId="2" fillId="0" borderId="35" xfId="0" applyNumberFormat="1" applyFont="1" applyBorder="1" applyAlignment="1">
      <alignment horizontal="justify" vertical="center"/>
    </xf>
    <xf numFmtId="179" fontId="2" fillId="0" borderId="36" xfId="0" applyNumberFormat="1" applyFont="1" applyBorder="1" applyAlignment="1">
      <alignment horizontal="justify" vertical="center"/>
    </xf>
    <xf numFmtId="179" fontId="2" fillId="0" borderId="37" xfId="0" applyNumberFormat="1" applyFont="1" applyBorder="1" applyAlignment="1">
      <alignment horizontal="justify" vertical="center"/>
    </xf>
    <xf numFmtId="179" fontId="6" fillId="0" borderId="32" xfId="0" applyNumberFormat="1" applyFont="1" applyBorder="1" applyAlignment="1">
      <alignment horizontal="justify" vertical="center"/>
    </xf>
    <xf numFmtId="179" fontId="6" fillId="0" borderId="33" xfId="0" applyNumberFormat="1" applyFont="1" applyBorder="1" applyAlignment="1">
      <alignment horizontal="justify" vertical="center"/>
    </xf>
    <xf numFmtId="179" fontId="6" fillId="0" borderId="38" xfId="0" applyNumberFormat="1" applyFont="1" applyBorder="1" applyAlignment="1">
      <alignment horizontal="justify" vertical="center"/>
    </xf>
    <xf numFmtId="179" fontId="6" fillId="0" borderId="0" xfId="0" applyNumberFormat="1" applyFont="1" applyAlignment="1">
      <alignment horizontal="justify" vertical="center"/>
    </xf>
    <xf numFmtId="179" fontId="6" fillId="0" borderId="39" xfId="0" applyNumberFormat="1" applyFont="1" applyBorder="1" applyAlignment="1">
      <alignment horizontal="justify" vertical="center"/>
    </xf>
    <xf numFmtId="179" fontId="6" fillId="0" borderId="35" xfId="0" applyNumberFormat="1" applyFont="1" applyBorder="1" applyAlignment="1">
      <alignment horizontal="justify" vertical="center"/>
    </xf>
    <xf numFmtId="179" fontId="6" fillId="0" borderId="36" xfId="0" applyNumberFormat="1" applyFont="1" applyBorder="1" applyAlignment="1">
      <alignment horizontal="justify" vertical="center"/>
    </xf>
    <xf numFmtId="179" fontId="6" fillId="0" borderId="37" xfId="0" applyNumberFormat="1" applyFont="1" applyBorder="1" applyAlignment="1">
      <alignment horizontal="justify" vertical="center"/>
    </xf>
    <xf numFmtId="179" fontId="2" fillId="0" borderId="9" xfId="0" applyNumberFormat="1" applyFont="1" applyBorder="1" applyAlignment="1">
      <alignment horizontal="justify" vertical="center"/>
    </xf>
    <xf numFmtId="179" fontId="2" fillId="0" borderId="20" xfId="0" applyNumberFormat="1" applyFont="1" applyBorder="1" applyAlignment="1">
      <alignment horizontal="justify" vertical="center"/>
    </xf>
    <xf numFmtId="179" fontId="2" fillId="0" borderId="21" xfId="0" applyNumberFormat="1" applyFont="1" applyBorder="1" applyAlignment="1">
      <alignment horizontal="justify" vertical="center"/>
    </xf>
    <xf numFmtId="179" fontId="6" fillId="0" borderId="9" xfId="0" applyNumberFormat="1" applyFont="1" applyBorder="1" applyAlignment="1">
      <alignment horizontal="justify" vertical="center"/>
    </xf>
    <xf numFmtId="177" fontId="3" fillId="0" borderId="40" xfId="0" applyNumberFormat="1" applyFont="1" applyBorder="1" applyAlignment="1">
      <alignment horizontal="center" vertical="center"/>
    </xf>
    <xf numFmtId="177" fontId="3" fillId="0" borderId="41" xfId="0" applyNumberFormat="1" applyFont="1" applyBorder="1" applyAlignment="1">
      <alignment horizontal="center" vertical="center"/>
    </xf>
    <xf numFmtId="177" fontId="3" fillId="0" borderId="42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CC"/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397760" y="1851660"/>
          <a:ext cx="4829810" cy="3200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599993896298105"/>
    <pageSetUpPr fitToPage="1"/>
  </sheetPr>
  <dimension ref="A1:L32"/>
  <sheetViews>
    <sheetView showGridLines="0" tabSelected="1" workbookViewId="0">
      <pane ySplit="5" topLeftCell="A16" activePane="bottomLeft" state="frozen"/>
      <selection/>
      <selection pane="bottomLeft" activeCell="H26" sqref="H26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2.4416666666667" style="5" customWidth="1"/>
    <col min="4" max="4" width="34.4416666666667" style="5" customWidth="1"/>
    <col min="5" max="5" width="29.2166666666667" style="5" customWidth="1"/>
    <col min="6" max="6" width="33.4416666666667" style="6" customWidth="1"/>
    <col min="7" max="8" width="13.775" style="5" customWidth="1"/>
    <col min="9" max="11" width="10.775" style="5" customWidth="1"/>
    <col min="12" max="12" width="18.775" style="5" customWidth="1"/>
    <col min="13" max="16384" width="9" style="5"/>
  </cols>
  <sheetData>
    <row r="1" s="1" customFormat="1" ht="34.95" customHeight="1" spans="1:11">
      <c r="A1" s="7" t="s">
        <v>0</v>
      </c>
      <c r="B1" s="7"/>
      <c r="C1" s="7"/>
      <c r="D1" s="7"/>
      <c r="E1" s="7"/>
      <c r="F1" s="8"/>
      <c r="G1" s="7"/>
      <c r="H1" s="7"/>
      <c r="I1" s="7"/>
      <c r="J1" s="7"/>
      <c r="K1" s="7"/>
    </row>
    <row r="2" s="1" customFormat="1" ht="20.25" spans="1:11">
      <c r="A2" s="7" t="s">
        <v>1</v>
      </c>
      <c r="B2" s="7"/>
      <c r="C2" s="7"/>
      <c r="D2" s="7"/>
      <c r="E2" s="7"/>
      <c r="F2" s="8"/>
      <c r="G2" s="7"/>
      <c r="H2" s="7"/>
      <c r="I2" s="7"/>
      <c r="J2" s="7"/>
      <c r="K2" s="7"/>
    </row>
    <row r="3" ht="15.9" customHeight="1" spans="9:11">
      <c r="I3" s="74"/>
      <c r="K3" s="75" t="s">
        <v>2</v>
      </c>
    </row>
    <row r="4" ht="24.9" customHeight="1" spans="1:11">
      <c r="A4" s="9" t="s">
        <v>3</v>
      </c>
      <c r="B4" s="10"/>
      <c r="C4" s="10"/>
      <c r="D4" s="11" t="s">
        <v>4</v>
      </c>
      <c r="E4" s="10"/>
      <c r="F4" s="12"/>
      <c r="G4" s="10"/>
      <c r="H4" s="10"/>
      <c r="I4" s="10"/>
      <c r="J4" s="10"/>
      <c r="K4" s="76"/>
    </row>
    <row r="5" ht="24.9" customHeight="1" spans="1:11">
      <c r="A5" s="13" t="s">
        <v>5</v>
      </c>
      <c r="B5" s="14"/>
      <c r="C5" s="14"/>
      <c r="D5" s="15" t="s">
        <v>6</v>
      </c>
      <c r="E5" s="14"/>
      <c r="F5" s="16"/>
      <c r="G5" s="14"/>
      <c r="H5" s="14" t="s">
        <v>7</v>
      </c>
      <c r="I5" s="55" t="s">
        <v>8</v>
      </c>
      <c r="J5" s="77"/>
      <c r="K5" s="78"/>
    </row>
    <row r="6" ht="24.9" customHeight="1" spans="1:11">
      <c r="A6" s="17" t="s">
        <v>9</v>
      </c>
      <c r="B6" s="18"/>
      <c r="C6" s="18"/>
      <c r="D6" s="19" t="s">
        <v>10</v>
      </c>
      <c r="E6" s="18"/>
      <c r="F6" s="20"/>
      <c r="G6" s="18"/>
      <c r="H6" s="18" t="s">
        <v>11</v>
      </c>
      <c r="I6" s="79">
        <v>69642255</v>
      </c>
      <c r="J6" s="80"/>
      <c r="K6" s="81"/>
    </row>
    <row r="7" ht="25.2" customHeight="1" spans="1:11">
      <c r="A7" s="21" t="s">
        <v>12</v>
      </c>
      <c r="B7" s="10"/>
      <c r="C7" s="10"/>
      <c r="D7" s="22"/>
      <c r="E7" s="23"/>
      <c r="F7" s="24" t="s">
        <v>13</v>
      </c>
      <c r="G7" s="24" t="s">
        <v>14</v>
      </c>
      <c r="H7" s="24" t="s">
        <v>15</v>
      </c>
      <c r="I7" s="24" t="s">
        <v>16</v>
      </c>
      <c r="J7" s="82" t="s">
        <v>17</v>
      </c>
      <c r="K7" s="83" t="s">
        <v>18</v>
      </c>
    </row>
    <row r="8" ht="19.95" customHeight="1" spans="1:11">
      <c r="A8" s="25"/>
      <c r="B8" s="14"/>
      <c r="C8" s="14"/>
      <c r="D8" s="26" t="s">
        <v>19</v>
      </c>
      <c r="E8" s="27"/>
      <c r="F8" s="28">
        <f t="shared" ref="F8:H8" si="0">F9+F10+F11</f>
        <v>180</v>
      </c>
      <c r="G8" s="29">
        <f t="shared" si="0"/>
        <v>180</v>
      </c>
      <c r="H8" s="29">
        <f t="shared" si="0"/>
        <v>180</v>
      </c>
      <c r="I8" s="84">
        <v>10</v>
      </c>
      <c r="J8" s="85">
        <f t="shared" ref="J8:J11" si="1">H8/G8</f>
        <v>1</v>
      </c>
      <c r="K8" s="86">
        <f>I8*J8</f>
        <v>10</v>
      </c>
    </row>
    <row r="9" ht="19.95" customHeight="1" spans="1:11">
      <c r="A9" s="25"/>
      <c r="B9" s="14"/>
      <c r="C9" s="14"/>
      <c r="D9" s="26" t="s">
        <v>20</v>
      </c>
      <c r="E9" s="27"/>
      <c r="F9" s="28">
        <v>180</v>
      </c>
      <c r="G9" s="28">
        <v>180</v>
      </c>
      <c r="H9" s="29">
        <v>180</v>
      </c>
      <c r="I9" s="84" t="s">
        <v>21</v>
      </c>
      <c r="J9" s="85">
        <f t="shared" si="1"/>
        <v>1</v>
      </c>
      <c r="K9" s="87" t="s">
        <v>21</v>
      </c>
    </row>
    <row r="10" ht="19.95" customHeight="1" spans="1:11">
      <c r="A10" s="25"/>
      <c r="B10" s="14"/>
      <c r="C10" s="14"/>
      <c r="D10" s="26" t="s">
        <v>22</v>
      </c>
      <c r="E10" s="27"/>
      <c r="F10" s="28"/>
      <c r="G10" s="29"/>
      <c r="H10" s="29">
        <v>0</v>
      </c>
      <c r="I10" s="84" t="s">
        <v>21</v>
      </c>
      <c r="J10" s="85" t="e">
        <f t="shared" si="1"/>
        <v>#DIV/0!</v>
      </c>
      <c r="K10" s="87" t="s">
        <v>21</v>
      </c>
    </row>
    <row r="11" ht="19.95" customHeight="1" spans="1:11">
      <c r="A11" s="30"/>
      <c r="B11" s="31"/>
      <c r="C11" s="31"/>
      <c r="D11" s="32" t="s">
        <v>23</v>
      </c>
      <c r="E11" s="33"/>
      <c r="F11" s="34"/>
      <c r="G11" s="35"/>
      <c r="H11" s="35">
        <v>0</v>
      </c>
      <c r="I11" s="88" t="s">
        <v>21</v>
      </c>
      <c r="J11" s="85" t="e">
        <f t="shared" si="1"/>
        <v>#DIV/0!</v>
      </c>
      <c r="K11" s="89" t="s">
        <v>21</v>
      </c>
    </row>
    <row r="12" ht="25.2" customHeight="1" spans="1:11">
      <c r="A12" s="36" t="s">
        <v>24</v>
      </c>
      <c r="B12" s="37" t="s">
        <v>25</v>
      </c>
      <c r="C12" s="38"/>
      <c r="D12" s="38"/>
      <c r="E12" s="39"/>
      <c r="F12" s="40" t="s">
        <v>26</v>
      </c>
      <c r="G12" s="38"/>
      <c r="H12" s="38"/>
      <c r="I12" s="38"/>
      <c r="J12" s="38"/>
      <c r="K12" s="39"/>
    </row>
    <row r="13" ht="64.95" customHeight="1" spans="1:11">
      <c r="A13" s="41"/>
      <c r="B13" s="42" t="s">
        <v>27</v>
      </c>
      <c r="C13" s="43"/>
      <c r="D13" s="43"/>
      <c r="E13" s="44"/>
      <c r="F13" s="45" t="s">
        <v>28</v>
      </c>
      <c r="G13" s="43"/>
      <c r="H13" s="43"/>
      <c r="I13" s="43"/>
      <c r="J13" s="43"/>
      <c r="K13" s="44"/>
    </row>
    <row r="14" s="2" customFormat="1" ht="25.2" customHeight="1" spans="1:12">
      <c r="A14" s="46" t="s">
        <v>29</v>
      </c>
      <c r="B14" s="14" t="s">
        <v>30</v>
      </c>
      <c r="C14" s="14" t="s">
        <v>31</v>
      </c>
      <c r="D14" s="14" t="s">
        <v>32</v>
      </c>
      <c r="E14" s="47" t="s">
        <v>33</v>
      </c>
      <c r="F14" s="48" t="s">
        <v>34</v>
      </c>
      <c r="G14" s="14" t="s">
        <v>16</v>
      </c>
      <c r="H14" s="16" t="s">
        <v>18</v>
      </c>
      <c r="I14" s="90" t="s">
        <v>35</v>
      </c>
      <c r="J14" s="91"/>
      <c r="K14" s="92"/>
      <c r="L14" s="93"/>
    </row>
    <row r="15" ht="19.95" customHeight="1" spans="1:11">
      <c r="A15" s="49"/>
      <c r="B15" s="20" t="s">
        <v>36</v>
      </c>
      <c r="C15" s="18" t="s">
        <v>37</v>
      </c>
      <c r="D15" s="50" t="s">
        <v>38</v>
      </c>
      <c r="E15" s="15" t="s">
        <v>39</v>
      </c>
      <c r="F15" s="51" t="s">
        <v>40</v>
      </c>
      <c r="G15" s="52">
        <v>5</v>
      </c>
      <c r="H15" s="52">
        <v>4.5</v>
      </c>
      <c r="I15" s="94" t="s">
        <v>41</v>
      </c>
      <c r="J15" s="95"/>
      <c r="K15" s="96"/>
    </row>
    <row r="16" ht="19.95" customHeight="1" spans="1:11">
      <c r="A16" s="49"/>
      <c r="B16" s="53"/>
      <c r="C16" s="54"/>
      <c r="D16" s="50" t="s">
        <v>42</v>
      </c>
      <c r="E16" s="55" t="s">
        <v>43</v>
      </c>
      <c r="F16" s="51" t="s">
        <v>44</v>
      </c>
      <c r="G16" s="52">
        <v>5</v>
      </c>
      <c r="H16" s="52">
        <v>4.5</v>
      </c>
      <c r="I16" s="97"/>
      <c r="J16" s="98"/>
      <c r="K16" s="99"/>
    </row>
    <row r="17" ht="28.8" customHeight="1" spans="1:11">
      <c r="A17" s="49"/>
      <c r="B17" s="53"/>
      <c r="C17" s="18" t="s">
        <v>45</v>
      </c>
      <c r="D17" s="56" t="s">
        <v>46</v>
      </c>
      <c r="E17" s="55" t="s">
        <v>47</v>
      </c>
      <c r="F17" s="57" t="s">
        <v>48</v>
      </c>
      <c r="G17" s="52">
        <v>3</v>
      </c>
      <c r="H17" s="52">
        <v>2.5</v>
      </c>
      <c r="I17" s="94" t="s">
        <v>49</v>
      </c>
      <c r="J17" s="100"/>
      <c r="K17" s="101"/>
    </row>
    <row r="18" ht="36" customHeight="1" spans="1:11">
      <c r="A18" s="49"/>
      <c r="B18" s="53"/>
      <c r="C18" s="54"/>
      <c r="D18" s="56" t="s">
        <v>50</v>
      </c>
      <c r="E18" s="55" t="s">
        <v>47</v>
      </c>
      <c r="F18" s="57" t="s">
        <v>51</v>
      </c>
      <c r="G18" s="52">
        <v>4</v>
      </c>
      <c r="H18" s="52">
        <v>4</v>
      </c>
      <c r="I18" s="102"/>
      <c r="J18" s="103"/>
      <c r="K18" s="104"/>
    </row>
    <row r="19" ht="19.95" customHeight="1" spans="1:11">
      <c r="A19" s="49"/>
      <c r="B19" s="53"/>
      <c r="C19" s="54"/>
      <c r="D19" s="56" t="s">
        <v>52</v>
      </c>
      <c r="E19" s="55" t="s">
        <v>47</v>
      </c>
      <c r="F19" s="57" t="s">
        <v>48</v>
      </c>
      <c r="G19" s="52">
        <v>4</v>
      </c>
      <c r="H19" s="52">
        <v>3.5</v>
      </c>
      <c r="I19" s="102"/>
      <c r="J19" s="103"/>
      <c r="K19" s="104"/>
    </row>
    <row r="20" ht="19.95" customHeight="1" spans="1:11">
      <c r="A20" s="49"/>
      <c r="B20" s="53"/>
      <c r="C20" s="58"/>
      <c r="D20" s="50" t="s">
        <v>53</v>
      </c>
      <c r="E20" s="59">
        <v>1</v>
      </c>
      <c r="F20" s="60">
        <v>1</v>
      </c>
      <c r="G20" s="52">
        <v>4</v>
      </c>
      <c r="H20" s="52">
        <v>4</v>
      </c>
      <c r="I20" s="105"/>
      <c r="J20" s="106"/>
      <c r="K20" s="107"/>
    </row>
    <row r="21" ht="19.95" customHeight="1" spans="1:11">
      <c r="A21" s="49"/>
      <c r="B21" s="53"/>
      <c r="C21" s="18" t="s">
        <v>54</v>
      </c>
      <c r="D21" s="50" t="s">
        <v>55</v>
      </c>
      <c r="E21" s="61" t="s">
        <v>56</v>
      </c>
      <c r="F21" s="60" t="s">
        <v>57</v>
      </c>
      <c r="G21" s="52">
        <v>5</v>
      </c>
      <c r="H21" s="52">
        <v>5</v>
      </c>
      <c r="I21" s="108"/>
      <c r="J21" s="109"/>
      <c r="K21" s="110"/>
    </row>
    <row r="22" ht="19.95" customHeight="1" spans="1:11">
      <c r="A22" s="49"/>
      <c r="B22" s="53"/>
      <c r="C22" s="54"/>
      <c r="D22" s="50" t="s">
        <v>58</v>
      </c>
      <c r="E22" s="61" t="s">
        <v>59</v>
      </c>
      <c r="F22" s="60" t="s">
        <v>60</v>
      </c>
      <c r="G22" s="52">
        <v>5</v>
      </c>
      <c r="H22" s="52">
        <v>5</v>
      </c>
      <c r="I22" s="108"/>
      <c r="J22" s="109"/>
      <c r="K22" s="110"/>
    </row>
    <row r="23" ht="19.95" customHeight="1" spans="1:11">
      <c r="A23" s="49"/>
      <c r="B23" s="53"/>
      <c r="C23" s="54"/>
      <c r="D23" s="50" t="s">
        <v>61</v>
      </c>
      <c r="E23" s="59" t="s">
        <v>62</v>
      </c>
      <c r="F23" s="60" t="s">
        <v>63</v>
      </c>
      <c r="G23" s="52">
        <v>5</v>
      </c>
      <c r="H23" s="52">
        <v>5</v>
      </c>
      <c r="I23" s="108"/>
      <c r="J23" s="109"/>
      <c r="K23" s="110"/>
    </row>
    <row r="24" ht="19.95" customHeight="1" spans="1:11">
      <c r="A24" s="49"/>
      <c r="B24" s="53"/>
      <c r="C24" s="18" t="s">
        <v>64</v>
      </c>
      <c r="D24" s="50" t="s">
        <v>65</v>
      </c>
      <c r="E24" s="62" t="s">
        <v>66</v>
      </c>
      <c r="F24" s="63">
        <v>180</v>
      </c>
      <c r="G24" s="52">
        <v>10</v>
      </c>
      <c r="H24" s="52">
        <v>10</v>
      </c>
      <c r="I24" s="108"/>
      <c r="J24" s="109"/>
      <c r="K24" s="110"/>
    </row>
    <row r="25" ht="34.95" customHeight="1" spans="1:11">
      <c r="A25" s="49"/>
      <c r="B25" s="20" t="s">
        <v>67</v>
      </c>
      <c r="C25" s="19" t="s">
        <v>68</v>
      </c>
      <c r="D25" s="56" t="s">
        <v>69</v>
      </c>
      <c r="E25" s="64" t="s">
        <v>47</v>
      </c>
      <c r="F25" s="57" t="s">
        <v>70</v>
      </c>
      <c r="G25" s="52">
        <v>40</v>
      </c>
      <c r="H25" s="52">
        <v>34.5</v>
      </c>
      <c r="I25" s="111" t="s">
        <v>71</v>
      </c>
      <c r="J25" s="109"/>
      <c r="K25" s="110"/>
    </row>
    <row r="26" s="3" customFormat="1" ht="20.1" customHeight="1" spans="1:11">
      <c r="A26" s="65" t="s">
        <v>72</v>
      </c>
      <c r="B26" s="66"/>
      <c r="C26" s="66"/>
      <c r="D26" s="66"/>
      <c r="E26" s="66"/>
      <c r="F26" s="67"/>
      <c r="G26" s="68">
        <f>SUM(G15:G25)+I8</f>
        <v>100</v>
      </c>
      <c r="H26" s="69">
        <f>SUM(H15:H25)+K8</f>
        <v>92.5</v>
      </c>
      <c r="I26" s="112" t="s">
        <v>21</v>
      </c>
      <c r="J26" s="113"/>
      <c r="K26" s="114"/>
    </row>
    <row r="27" ht="9.9" customHeight="1" spans="1:11">
      <c r="A27" s="70"/>
      <c r="B27" s="70"/>
      <c r="C27" s="70"/>
      <c r="D27" s="70"/>
      <c r="E27" s="70"/>
      <c r="F27" s="71"/>
      <c r="G27" s="70"/>
      <c r="H27" s="70"/>
      <c r="I27" s="70"/>
      <c r="J27" s="70"/>
      <c r="K27" s="70"/>
    </row>
    <row r="28" s="4" customFormat="1" hidden="1" customHeight="1" spans="1:6">
      <c r="A28" s="4" t="s">
        <v>73</v>
      </c>
      <c r="F28" s="72"/>
    </row>
    <row r="29" s="4" customFormat="1" ht="16.2" hidden="1" customHeight="1" spans="1:11">
      <c r="A29" s="73" t="s">
        <v>74</v>
      </c>
      <c r="B29" s="73"/>
      <c r="C29" s="73"/>
      <c r="D29" s="73"/>
      <c r="E29" s="73"/>
      <c r="F29" s="72"/>
      <c r="G29" s="73"/>
      <c r="H29" s="73"/>
      <c r="I29" s="73"/>
      <c r="J29" s="73"/>
      <c r="K29" s="73"/>
    </row>
    <row r="30" s="4" customFormat="1" ht="60" hidden="1" customHeight="1" spans="1:11">
      <c r="A30" s="73" t="s">
        <v>75</v>
      </c>
      <c r="B30" s="73"/>
      <c r="C30" s="73"/>
      <c r="D30" s="73"/>
      <c r="E30" s="73"/>
      <c r="F30" s="72"/>
      <c r="G30" s="73"/>
      <c r="H30" s="73"/>
      <c r="I30" s="73"/>
      <c r="J30" s="73"/>
      <c r="K30" s="73"/>
    </row>
    <row r="31" s="4" customFormat="1" ht="16.2" hidden="1" customHeight="1" spans="1:11">
      <c r="A31" s="73" t="s">
        <v>76</v>
      </c>
      <c r="B31" s="73"/>
      <c r="C31" s="73"/>
      <c r="D31" s="73"/>
      <c r="E31" s="73"/>
      <c r="F31" s="72"/>
      <c r="G31" s="73"/>
      <c r="H31" s="73"/>
      <c r="I31" s="73"/>
      <c r="J31" s="73"/>
      <c r="K31" s="73"/>
    </row>
    <row r="32" s="4" customFormat="1" ht="16.2" hidden="1" customHeight="1" spans="1:11">
      <c r="A32" s="73" t="s">
        <v>77</v>
      </c>
      <c r="B32" s="73"/>
      <c r="C32" s="73"/>
      <c r="D32" s="73"/>
      <c r="E32" s="73"/>
      <c r="F32" s="72"/>
      <c r="G32" s="73"/>
      <c r="H32" s="73"/>
      <c r="I32" s="73"/>
      <c r="J32" s="73"/>
      <c r="K32" s="73"/>
    </row>
  </sheetData>
  <mergeCells count="38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21:K21"/>
    <mergeCell ref="I24:K24"/>
    <mergeCell ref="I25:K25"/>
    <mergeCell ref="A26:F26"/>
    <mergeCell ref="I26:K26"/>
    <mergeCell ref="A29:K29"/>
    <mergeCell ref="A30:K30"/>
    <mergeCell ref="A31:K31"/>
    <mergeCell ref="A32:K32"/>
    <mergeCell ref="A12:A13"/>
    <mergeCell ref="A14:A25"/>
    <mergeCell ref="B15:B24"/>
    <mergeCell ref="C15:C16"/>
    <mergeCell ref="C17:C20"/>
    <mergeCell ref="C21:C23"/>
    <mergeCell ref="I15:K16"/>
    <mergeCell ref="I17:K20"/>
    <mergeCell ref="A7:C11"/>
  </mergeCells>
  <printOptions horizontalCentered="1"/>
  <pageMargins left="0.78740157480315" right="0.393700787401575" top="0.984251968503937" bottom="0.590551181102362" header="0.31496062992126" footer="0.31496062992126"/>
  <pageSetup paperSize="9" scale="56" orientation="landscape" blackAndWhite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山林管理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ランのワニ</cp:lastModifiedBy>
  <dcterms:created xsi:type="dcterms:W3CDTF">2020-06-07T15:45:00Z</dcterms:created>
  <cp:lastPrinted>2022-05-29T16:38:00Z</cp:lastPrinted>
  <dcterms:modified xsi:type="dcterms:W3CDTF">2023-05-20T06:31:14Z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2052-11.1.0.14309</vt:lpwstr>
  </property>
  <property fmtid="{D5CDD505-2E9C-101B-9397-08002B2CF9AE}" pid="4" name="commondata">
    <vt:lpwstr>eyJoZGlkIjoiMTMxMGNkYTJhN2NkODc0MzYwZWZhYmI0Y2E4ZDVlOGEifQ==</vt:lpwstr>
  </property>
  <property fmtid="{D5CDD505-2E9C-101B-9397-08002B2CF9AE}" pid="5" name="KSOReadingLayout">
    <vt:bool>true</vt:bool>
  </property>
</Properties>
</file>